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D:\G\didattica\ModSimMI\"/>
    </mc:Choice>
  </mc:AlternateContent>
  <xr:revisionPtr revIDLastSave="0" documentId="13_ncr:40009_{86721F10-A396-4504-87ED-74AE31E61F4A}" xr6:coauthVersionLast="36" xr6:coauthVersionMax="36" xr10:uidLastSave="{00000000-0000-0000-0000-000000000000}"/>
  <bookViews>
    <workbookView xWindow="360" yWindow="120" windowWidth="11292" windowHeight="6240" tabRatio="599"/>
  </bookViews>
  <sheets>
    <sheet name="gestione popolazione" sheetId="1" r:id="rId1"/>
  </sheets>
  <definedNames>
    <definedName name="solver_adj" localSheetId="0" hidden="1">'gestione popolazione'!$D$13</definedName>
    <definedName name="solver_cvg" localSheetId="0" hidden="1">0.00001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'gestione popolazione'!$K$65</definedName>
    <definedName name="solver_lhs2" localSheetId="0" hidden="1">'gestione popolazione'!$K$65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'gestione popolazione'!$G$45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1</definedName>
    <definedName name="solver_ssz" localSheetId="0" hidden="1">100</definedName>
    <definedName name="solver_tim" localSheetId="0" hidden="1">100</definedName>
    <definedName name="solver_tol" localSheetId="0" hidden="1">0.0001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</workbook>
</file>

<file path=xl/calcChain.xml><?xml version="1.0" encoding="utf-8"?>
<calcChain xmlns="http://schemas.openxmlformats.org/spreadsheetml/2006/main">
  <c r="C60" i="1" l="1"/>
  <c r="M21" i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B25" i="1" s="1"/>
  <c r="BC25" i="1" s="1"/>
  <c r="BD25" i="1" s="1"/>
  <c r="BE25" i="1" s="1"/>
  <c r="BF25" i="1" s="1"/>
  <c r="BG25" i="1" s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CL25" i="1" s="1"/>
  <c r="CM25" i="1" s="1"/>
  <c r="CN25" i="1" s="1"/>
  <c r="CO25" i="1" s="1"/>
  <c r="CP25" i="1" s="1"/>
  <c r="CQ25" i="1" s="1"/>
  <c r="CR25" i="1" s="1"/>
  <c r="CS25" i="1" s="1"/>
  <c r="CT25" i="1" s="1"/>
  <c r="CU25" i="1" s="1"/>
  <c r="CV25" i="1" s="1"/>
  <c r="CW25" i="1" s="1"/>
  <c r="B27" i="1"/>
  <c r="C27" i="1" s="1"/>
  <c r="AH27" i="1"/>
  <c r="AM27" i="1"/>
  <c r="AY27" i="1"/>
  <c r="BC27" i="1"/>
  <c r="BO27" i="1"/>
  <c r="BS27" i="1"/>
  <c r="CE27" i="1"/>
  <c r="CI27" i="1"/>
  <c r="CU27" i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AY30" i="1" s="1"/>
  <c r="AZ30" i="1" s="1"/>
  <c r="BA30" i="1" s="1"/>
  <c r="BB30" i="1" s="1"/>
  <c r="BC30" i="1" s="1"/>
  <c r="BD30" i="1" s="1"/>
  <c r="BE30" i="1" s="1"/>
  <c r="BF30" i="1" s="1"/>
  <c r="BG30" i="1" s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CL30" i="1" s="1"/>
  <c r="CM30" i="1" s="1"/>
  <c r="CN30" i="1" s="1"/>
  <c r="CO30" i="1" s="1"/>
  <c r="CP30" i="1" s="1"/>
  <c r="CQ30" i="1" s="1"/>
  <c r="CR30" i="1" s="1"/>
  <c r="CS30" i="1" s="1"/>
  <c r="CT30" i="1" s="1"/>
  <c r="CU30" i="1" s="1"/>
  <c r="CV30" i="1" s="1"/>
  <c r="CW30" i="1" s="1"/>
  <c r="B31" i="1"/>
  <c r="B32" i="1"/>
  <c r="B33" i="1"/>
  <c r="C31" i="1" s="1"/>
  <c r="D32" i="1" s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AY39" i="1" s="1"/>
  <c r="AZ39" i="1" s="1"/>
  <c r="BA39" i="1" s="1"/>
  <c r="BB39" i="1" s="1"/>
  <c r="BC39" i="1" s="1"/>
  <c r="BD39" i="1" s="1"/>
  <c r="BE39" i="1" s="1"/>
  <c r="BF39" i="1" s="1"/>
  <c r="BG39" i="1" s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CL39" i="1" s="1"/>
  <c r="CM39" i="1" s="1"/>
  <c r="CN39" i="1" s="1"/>
  <c r="CO39" i="1" s="1"/>
  <c r="CP39" i="1" s="1"/>
  <c r="CQ39" i="1" s="1"/>
  <c r="CR39" i="1" s="1"/>
  <c r="CS39" i="1" s="1"/>
  <c r="CT39" i="1" s="1"/>
  <c r="CU39" i="1" s="1"/>
  <c r="CV39" i="1" s="1"/>
  <c r="CW39" i="1" s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B41" i="1"/>
  <c r="C42" i="1" s="1"/>
  <c r="B42" i="1"/>
  <c r="B43" i="1"/>
  <c r="C49" i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AY49" i="1" s="1"/>
  <c r="AZ49" i="1" s="1"/>
  <c r="BA49" i="1" s="1"/>
  <c r="BB49" i="1" s="1"/>
  <c r="BC49" i="1" s="1"/>
  <c r="BD49" i="1" s="1"/>
  <c r="BE49" i="1" s="1"/>
  <c r="BF49" i="1" s="1"/>
  <c r="BG49" i="1" s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CL49" i="1" s="1"/>
  <c r="CM49" i="1" s="1"/>
  <c r="CN49" i="1" s="1"/>
  <c r="CO49" i="1" s="1"/>
  <c r="CP49" i="1" s="1"/>
  <c r="CQ49" i="1" s="1"/>
  <c r="CR49" i="1" s="1"/>
  <c r="CS49" i="1" s="1"/>
  <c r="CT49" i="1" s="1"/>
  <c r="CU49" i="1" s="1"/>
  <c r="CV49" i="1" s="1"/>
  <c r="CW49" i="1" s="1"/>
  <c r="B50" i="1"/>
  <c r="B53" i="1" s="1"/>
  <c r="C51" i="1" s="1"/>
  <c r="D52" i="1" s="1"/>
  <c r="B51" i="1"/>
  <c r="B52" i="1"/>
  <c r="C59" i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AP59" i="1" s="1"/>
  <c r="AQ59" i="1" s="1"/>
  <c r="AR59" i="1" s="1"/>
  <c r="AS59" i="1" s="1"/>
  <c r="AT59" i="1" s="1"/>
  <c r="AU59" i="1" s="1"/>
  <c r="AV59" i="1" s="1"/>
  <c r="AW59" i="1" s="1"/>
  <c r="AX59" i="1" s="1"/>
  <c r="AY59" i="1" s="1"/>
  <c r="AZ59" i="1" s="1"/>
  <c r="BA59" i="1" s="1"/>
  <c r="BB59" i="1" s="1"/>
  <c r="BC59" i="1" s="1"/>
  <c r="BD59" i="1" s="1"/>
  <c r="BE59" i="1" s="1"/>
  <c r="BF59" i="1" s="1"/>
  <c r="BG59" i="1" s="1"/>
  <c r="BH59" i="1" s="1"/>
  <c r="BI59" i="1" s="1"/>
  <c r="BJ59" i="1" s="1"/>
  <c r="BK59" i="1" s="1"/>
  <c r="BL59" i="1" s="1"/>
  <c r="BM59" i="1" s="1"/>
  <c r="BN59" i="1" s="1"/>
  <c r="BO59" i="1" s="1"/>
  <c r="BP59" i="1" s="1"/>
  <c r="BQ59" i="1" s="1"/>
  <c r="BR59" i="1" s="1"/>
  <c r="BS59" i="1" s="1"/>
  <c r="BT59" i="1" s="1"/>
  <c r="BU59" i="1" s="1"/>
  <c r="BV59" i="1" s="1"/>
  <c r="BW59" i="1" s="1"/>
  <c r="BX59" i="1" s="1"/>
  <c r="BY59" i="1" s="1"/>
  <c r="BZ59" i="1" s="1"/>
  <c r="CA59" i="1" s="1"/>
  <c r="CB59" i="1" s="1"/>
  <c r="CC59" i="1" s="1"/>
  <c r="CD59" i="1" s="1"/>
  <c r="CE59" i="1" s="1"/>
  <c r="CF59" i="1" s="1"/>
  <c r="CG59" i="1" s="1"/>
  <c r="CH59" i="1" s="1"/>
  <c r="CI59" i="1" s="1"/>
  <c r="CJ59" i="1" s="1"/>
  <c r="CK59" i="1" s="1"/>
  <c r="CL59" i="1" s="1"/>
  <c r="CM59" i="1" s="1"/>
  <c r="CN59" i="1" s="1"/>
  <c r="CO59" i="1" s="1"/>
  <c r="CP59" i="1" s="1"/>
  <c r="CQ59" i="1" s="1"/>
  <c r="CR59" i="1" s="1"/>
  <c r="CS59" i="1" s="1"/>
  <c r="CT59" i="1" s="1"/>
  <c r="CU59" i="1" s="1"/>
  <c r="CV59" i="1" s="1"/>
  <c r="CW59" i="1" s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B61" i="1"/>
  <c r="C62" i="1" s="1"/>
  <c r="B62" i="1"/>
  <c r="B63" i="1"/>
  <c r="C61" i="1" s="1"/>
  <c r="CQ27" i="1" l="1"/>
  <c r="CA27" i="1"/>
  <c r="BK27" i="1"/>
  <c r="AU27" i="1"/>
  <c r="AC27" i="1"/>
  <c r="CM27" i="1"/>
  <c r="BW27" i="1"/>
  <c r="BG27" i="1"/>
  <c r="AQ27" i="1"/>
  <c r="W27" i="1"/>
  <c r="R27" i="1"/>
  <c r="J27" i="1"/>
  <c r="CT27" i="1"/>
  <c r="CP27" i="1"/>
  <c r="CL27" i="1"/>
  <c r="CH27" i="1"/>
  <c r="CD27" i="1"/>
  <c r="BZ27" i="1"/>
  <c r="BV27" i="1"/>
  <c r="BR27" i="1"/>
  <c r="BN27" i="1"/>
  <c r="BJ27" i="1"/>
  <c r="BF27" i="1"/>
  <c r="BB27" i="1"/>
  <c r="AX27" i="1"/>
  <c r="AT27" i="1"/>
  <c r="AP27" i="1"/>
  <c r="AL27" i="1"/>
  <c r="AG27" i="1"/>
  <c r="AA27" i="1"/>
  <c r="V27" i="1"/>
  <c r="Q27" i="1"/>
  <c r="I27" i="1"/>
  <c r="CW27" i="1"/>
  <c r="CS27" i="1"/>
  <c r="CO27" i="1"/>
  <c r="CK27" i="1"/>
  <c r="CG27" i="1"/>
  <c r="CC27" i="1"/>
  <c r="BY27" i="1"/>
  <c r="BU27" i="1"/>
  <c r="BQ27" i="1"/>
  <c r="BM27" i="1"/>
  <c r="BI27" i="1"/>
  <c r="BE27" i="1"/>
  <c r="BA27" i="1"/>
  <c r="AW27" i="1"/>
  <c r="AS27" i="1"/>
  <c r="AO27" i="1"/>
  <c r="AK27" i="1"/>
  <c r="AE27" i="1"/>
  <c r="Z27" i="1"/>
  <c r="U27" i="1"/>
  <c r="N27" i="1"/>
  <c r="F27" i="1"/>
  <c r="C33" i="1"/>
  <c r="D31" i="1" s="1"/>
  <c r="E32" i="1" s="1"/>
  <c r="CV27" i="1"/>
  <c r="CR27" i="1"/>
  <c r="CN27" i="1"/>
  <c r="CJ27" i="1"/>
  <c r="CF27" i="1"/>
  <c r="CB27" i="1"/>
  <c r="BX27" i="1"/>
  <c r="BT27" i="1"/>
  <c r="BP27" i="1"/>
  <c r="BL27" i="1"/>
  <c r="BH27" i="1"/>
  <c r="BD27" i="1"/>
  <c r="AZ27" i="1"/>
  <c r="AV27" i="1"/>
  <c r="AR27" i="1"/>
  <c r="AN27" i="1"/>
  <c r="AI27" i="1"/>
  <c r="AD27" i="1"/>
  <c r="Y27" i="1"/>
  <c r="S27" i="1"/>
  <c r="M27" i="1"/>
  <c r="E27" i="1"/>
  <c r="B64" i="1"/>
  <c r="C63" i="1"/>
  <c r="D61" i="1" s="1"/>
  <c r="E62" i="1" s="1"/>
  <c r="C52" i="1"/>
  <c r="B54" i="1"/>
  <c r="D62" i="1"/>
  <c r="C41" i="1"/>
  <c r="C43" i="1"/>
  <c r="D41" i="1" s="1"/>
  <c r="B44" i="1"/>
  <c r="C32" i="1"/>
  <c r="B34" i="1"/>
  <c r="AJ27" i="1"/>
  <c r="AF27" i="1"/>
  <c r="AB27" i="1"/>
  <c r="X27" i="1"/>
  <c r="T27" i="1"/>
  <c r="P27" i="1"/>
  <c r="L27" i="1"/>
  <c r="H27" i="1"/>
  <c r="D27" i="1"/>
  <c r="O27" i="1"/>
  <c r="K27" i="1"/>
  <c r="G27" i="1"/>
  <c r="C64" i="1" l="1"/>
  <c r="D63" i="1"/>
  <c r="E61" i="1" s="1"/>
  <c r="F62" i="1" s="1"/>
  <c r="D43" i="1"/>
  <c r="E41" i="1" s="1"/>
  <c r="F42" i="1" s="1"/>
  <c r="E42" i="1"/>
  <c r="E63" i="1"/>
  <c r="D42" i="1"/>
  <c r="C44" i="1"/>
  <c r="D33" i="1"/>
  <c r="C34" i="1"/>
  <c r="C50" i="1"/>
  <c r="C53" i="1" s="1"/>
  <c r="D51" i="1" s="1"/>
  <c r="D64" i="1" l="1"/>
  <c r="E43" i="1"/>
  <c r="F41" i="1" s="1"/>
  <c r="G42" i="1" s="1"/>
  <c r="D44" i="1"/>
  <c r="F61" i="1"/>
  <c r="F63" i="1"/>
  <c r="E64" i="1"/>
  <c r="E52" i="1"/>
  <c r="E31" i="1"/>
  <c r="D34" i="1"/>
  <c r="E33" i="1"/>
  <c r="C54" i="1"/>
  <c r="F43" i="1" l="1"/>
  <c r="G41" i="1" s="1"/>
  <c r="H42" i="1" s="1"/>
  <c r="E44" i="1"/>
  <c r="D50" i="1"/>
  <c r="D53" i="1" s="1"/>
  <c r="E34" i="1"/>
  <c r="F32" i="1"/>
  <c r="F64" i="1"/>
  <c r="G62" i="1"/>
  <c r="F31" i="1"/>
  <c r="F33" i="1"/>
  <c r="G31" i="1" s="1"/>
  <c r="G61" i="1"/>
  <c r="G63" i="1"/>
  <c r="H61" i="1" s="1"/>
  <c r="F44" i="1" l="1"/>
  <c r="G43" i="1"/>
  <c r="H41" i="1" s="1"/>
  <c r="I42" i="1" s="1"/>
  <c r="F34" i="1"/>
  <c r="G32" i="1"/>
  <c r="H33" i="1" s="1"/>
  <c r="I31" i="1" s="1"/>
  <c r="I62" i="1"/>
  <c r="G33" i="1"/>
  <c r="H31" i="1" s="1"/>
  <c r="E51" i="1"/>
  <c r="D54" i="1"/>
  <c r="H62" i="1"/>
  <c r="G64" i="1"/>
  <c r="H63" i="1"/>
  <c r="I61" i="1" s="1"/>
  <c r="H32" i="1"/>
  <c r="I33" i="1" s="1"/>
  <c r="J31" i="1" s="1"/>
  <c r="I63" i="1" l="1"/>
  <c r="J61" i="1" s="1"/>
  <c r="G44" i="1"/>
  <c r="H43" i="1"/>
  <c r="I41" i="1" s="1"/>
  <c r="J42" i="1" s="1"/>
  <c r="J63" i="1"/>
  <c r="K61" i="1" s="1"/>
  <c r="L62" i="1" s="1"/>
  <c r="K62" i="1"/>
  <c r="I32" i="1"/>
  <c r="J33" i="1" s="1"/>
  <c r="K31" i="1" s="1"/>
  <c r="H34" i="1"/>
  <c r="G34" i="1"/>
  <c r="J62" i="1"/>
  <c r="I64" i="1"/>
  <c r="E50" i="1"/>
  <c r="E53" i="1" s="1"/>
  <c r="F52" i="1"/>
  <c r="K32" i="1"/>
  <c r="I34" i="1"/>
  <c r="J32" i="1"/>
  <c r="K33" i="1" s="1"/>
  <c r="L31" i="1" s="1"/>
  <c r="H64" i="1"/>
  <c r="L33" i="1" l="1"/>
  <c r="M31" i="1" s="1"/>
  <c r="K63" i="1"/>
  <c r="L61" i="1" s="1"/>
  <c r="M62" i="1" s="1"/>
  <c r="H44" i="1"/>
  <c r="I43" i="1"/>
  <c r="J41" i="1" s="1"/>
  <c r="K42" i="1" s="1"/>
  <c r="N32" i="1"/>
  <c r="L63" i="1"/>
  <c r="M61" i="1" s="1"/>
  <c r="M32" i="1"/>
  <c r="J64" i="1"/>
  <c r="F51" i="1"/>
  <c r="J34" i="1"/>
  <c r="E54" i="1"/>
  <c r="K34" i="1"/>
  <c r="L32" i="1"/>
  <c r="M33" i="1" s="1"/>
  <c r="N31" i="1" s="1"/>
  <c r="K64" i="1"/>
  <c r="I44" i="1" l="1"/>
  <c r="J43" i="1"/>
  <c r="K41" i="1" s="1"/>
  <c r="L42" i="1" s="1"/>
  <c r="O32" i="1"/>
  <c r="L64" i="1"/>
  <c r="M63" i="1"/>
  <c r="N61" i="1" s="1"/>
  <c r="L34" i="1"/>
  <c r="F50" i="1"/>
  <c r="F53" i="1" s="1"/>
  <c r="F54" i="1" s="1"/>
  <c r="N33" i="1"/>
  <c r="O31" i="1" s="1"/>
  <c r="G52" i="1"/>
  <c r="N62" i="1"/>
  <c r="M34" i="1"/>
  <c r="K43" i="1" l="1"/>
  <c r="L41" i="1" s="1"/>
  <c r="M42" i="1" s="1"/>
  <c r="J44" i="1"/>
  <c r="O62" i="1"/>
  <c r="M64" i="1"/>
  <c r="P32" i="1"/>
  <c r="G51" i="1"/>
  <c r="G50" i="1"/>
  <c r="G53" i="1" s="1"/>
  <c r="N63" i="1"/>
  <c r="O61" i="1" s="1"/>
  <c r="O33" i="1"/>
  <c r="P31" i="1" s="1"/>
  <c r="N34" i="1"/>
  <c r="L43" i="1" l="1"/>
  <c r="M41" i="1" s="1"/>
  <c r="K44" i="1"/>
  <c r="H51" i="1"/>
  <c r="H52" i="1"/>
  <c r="G54" i="1"/>
  <c r="P33" i="1"/>
  <c r="Q31" i="1" s="1"/>
  <c r="O63" i="1"/>
  <c r="P61" i="1" s="1"/>
  <c r="P62" i="1"/>
  <c r="Q32" i="1"/>
  <c r="P34" i="1"/>
  <c r="O34" i="1"/>
  <c r="N64" i="1"/>
  <c r="Q33" i="1" l="1"/>
  <c r="R31" i="1" s="1"/>
  <c r="R33" i="1"/>
  <c r="S31" i="1" s="1"/>
  <c r="L44" i="1"/>
  <c r="M43" i="1"/>
  <c r="N41" i="1" s="1"/>
  <c r="O42" i="1" s="1"/>
  <c r="P63" i="1"/>
  <c r="Q61" i="1" s="1"/>
  <c r="R62" i="1" s="1"/>
  <c r="O64" i="1"/>
  <c r="N42" i="1"/>
  <c r="Q62" i="1"/>
  <c r="T32" i="1"/>
  <c r="S32" i="1"/>
  <c r="Q34" i="1"/>
  <c r="R32" i="1"/>
  <c r="S33" i="1" s="1"/>
  <c r="T31" i="1" s="1"/>
  <c r="H50" i="1"/>
  <c r="H53" i="1" s="1"/>
  <c r="I51" i="1" s="1"/>
  <c r="I52" i="1"/>
  <c r="R34" i="1" l="1"/>
  <c r="P64" i="1"/>
  <c r="M44" i="1"/>
  <c r="N43" i="1"/>
  <c r="O41" i="1" s="1"/>
  <c r="P42" i="1" s="1"/>
  <c r="Q63" i="1"/>
  <c r="R61" i="1" s="1"/>
  <c r="S62" i="1" s="1"/>
  <c r="H54" i="1"/>
  <c r="I50" i="1" s="1"/>
  <c r="I53" i="1" s="1"/>
  <c r="J52" i="1"/>
  <c r="T33" i="1"/>
  <c r="U31" i="1" s="1"/>
  <c r="U32" i="1"/>
  <c r="S34" i="1"/>
  <c r="N44" i="1" l="1"/>
  <c r="O43" i="1"/>
  <c r="P41" i="1" s="1"/>
  <c r="Q42" i="1" s="1"/>
  <c r="Q64" i="1"/>
  <c r="R63" i="1"/>
  <c r="J51" i="1"/>
  <c r="I54" i="1"/>
  <c r="T34" i="1"/>
  <c r="V32" i="1"/>
  <c r="U33" i="1"/>
  <c r="V31" i="1" s="1"/>
  <c r="P43" i="1" l="1"/>
  <c r="Q41" i="1" s="1"/>
  <c r="R42" i="1" s="1"/>
  <c r="O44" i="1"/>
  <c r="S61" i="1"/>
  <c r="S63" i="1"/>
  <c r="R64" i="1"/>
  <c r="J50" i="1"/>
  <c r="J53" i="1" s="1"/>
  <c r="J54" i="1" s="1"/>
  <c r="W32" i="1"/>
  <c r="U34" i="1"/>
  <c r="V33" i="1"/>
  <c r="W31" i="1" s="1"/>
  <c r="K52" i="1"/>
  <c r="Q43" i="1" l="1"/>
  <c r="Q44" i="1" s="1"/>
  <c r="P44" i="1"/>
  <c r="T61" i="1"/>
  <c r="T63" i="1"/>
  <c r="U61" i="1" s="1"/>
  <c r="V62" i="1" s="1"/>
  <c r="T62" i="1"/>
  <c r="S64" i="1"/>
  <c r="W33" i="1"/>
  <c r="X31" i="1" s="1"/>
  <c r="V34" i="1"/>
  <c r="K50" i="1"/>
  <c r="K51" i="1"/>
  <c r="K53" i="1"/>
  <c r="L51" i="1" s="1"/>
  <c r="X32" i="1"/>
  <c r="X33" i="1" l="1"/>
  <c r="Y31" i="1" s="1"/>
  <c r="U63" i="1"/>
  <c r="V61" i="1" s="1"/>
  <c r="W62" i="1" s="1"/>
  <c r="R43" i="1"/>
  <c r="S41" i="1" s="1"/>
  <c r="T42" i="1" s="1"/>
  <c r="R41" i="1"/>
  <c r="S42" i="1" s="1"/>
  <c r="U62" i="1"/>
  <c r="T64" i="1"/>
  <c r="Z32" i="1"/>
  <c r="Y32" i="1"/>
  <c r="Z33" i="1" s="1"/>
  <c r="AA31" i="1" s="1"/>
  <c r="X34" i="1"/>
  <c r="Y33" i="1"/>
  <c r="Z31" i="1" s="1"/>
  <c r="M52" i="1"/>
  <c r="L52" i="1"/>
  <c r="K54" i="1"/>
  <c r="W34" i="1"/>
  <c r="S43" i="1" l="1"/>
  <c r="T41" i="1" s="1"/>
  <c r="U42" i="1" s="1"/>
  <c r="R44" i="1"/>
  <c r="U64" i="1"/>
  <c r="V63" i="1"/>
  <c r="AB32" i="1"/>
  <c r="AA33" i="1"/>
  <c r="AB31" i="1" s="1"/>
  <c r="L50" i="1"/>
  <c r="L53" i="1" s="1"/>
  <c r="M51" i="1" s="1"/>
  <c r="Y34" i="1"/>
  <c r="AA32" i="1"/>
  <c r="Z34" i="1"/>
  <c r="AB33" i="1" l="1"/>
  <c r="AC31" i="1" s="1"/>
  <c r="T43" i="1"/>
  <c r="U41" i="1" s="1"/>
  <c r="V42" i="1" s="1"/>
  <c r="S44" i="1"/>
  <c r="W61" i="1"/>
  <c r="W63" i="1"/>
  <c r="V64" i="1"/>
  <c r="AD32" i="1"/>
  <c r="N52" i="1"/>
  <c r="AC33" i="1"/>
  <c r="AD31" i="1" s="1"/>
  <c r="AC32" i="1"/>
  <c r="AB34" i="1"/>
  <c r="AA34" i="1"/>
  <c r="L54" i="1"/>
  <c r="AD33" i="1" l="1"/>
  <c r="AE31" i="1" s="1"/>
  <c r="U43" i="1"/>
  <c r="V41" i="1" s="1"/>
  <c r="T44" i="1"/>
  <c r="X61" i="1"/>
  <c r="X63" i="1"/>
  <c r="Y61" i="1" s="1"/>
  <c r="X62" i="1"/>
  <c r="W64" i="1"/>
  <c r="AF32" i="1"/>
  <c r="M50" i="1"/>
  <c r="M53" i="1" s="1"/>
  <c r="AD34" i="1"/>
  <c r="AE32" i="1"/>
  <c r="AC34" i="1"/>
  <c r="AE33" i="1" l="1"/>
  <c r="AF31" i="1" s="1"/>
  <c r="AF33" i="1"/>
  <c r="AG31" i="1" s="1"/>
  <c r="AH32" i="1" s="1"/>
  <c r="AG33" i="1"/>
  <c r="AH31" i="1" s="1"/>
  <c r="AI32" i="1" s="1"/>
  <c r="U44" i="1"/>
  <c r="V43" i="1"/>
  <c r="W41" i="1" s="1"/>
  <c r="W42" i="1"/>
  <c r="Y63" i="1"/>
  <c r="Z61" i="1" s="1"/>
  <c r="AA62" i="1" s="1"/>
  <c r="Z62" i="1"/>
  <c r="X64" i="1"/>
  <c r="Y62" i="1"/>
  <c r="AG32" i="1"/>
  <c r="AH33" i="1" s="1"/>
  <c r="AI31" i="1" s="1"/>
  <c r="AE34" i="1"/>
  <c r="N51" i="1"/>
  <c r="M54" i="1"/>
  <c r="AF34" i="1" l="1"/>
  <c r="AH34" i="1"/>
  <c r="Z63" i="1"/>
  <c r="AA61" i="1" s="1"/>
  <c r="AB62" i="1" s="1"/>
  <c r="AG34" i="1"/>
  <c r="AI33" i="1"/>
  <c r="AJ31" i="1" s="1"/>
  <c r="W43" i="1"/>
  <c r="X41" i="1" s="1"/>
  <c r="Y42" i="1" s="1"/>
  <c r="V44" i="1"/>
  <c r="X42" i="1"/>
  <c r="Y64" i="1"/>
  <c r="AA63" i="1"/>
  <c r="N50" i="1"/>
  <c r="N53" i="1" s="1"/>
  <c r="N54" i="1" s="1"/>
  <c r="AJ32" i="1"/>
  <c r="O52" i="1"/>
  <c r="AK32" i="1"/>
  <c r="Z64" i="1" l="1"/>
  <c r="AI34" i="1"/>
  <c r="AJ33" i="1"/>
  <c r="AK31" i="1" s="1"/>
  <c r="AK33" i="1"/>
  <c r="AL31" i="1" s="1"/>
  <c r="AM32" i="1" s="1"/>
  <c r="X43" i="1"/>
  <c r="Y41" i="1" s="1"/>
  <c r="Z42" i="1" s="1"/>
  <c r="W44" i="1"/>
  <c r="AB61" i="1"/>
  <c r="AB63" i="1"/>
  <c r="AA64" i="1"/>
  <c r="O51" i="1"/>
  <c r="AL32" i="1"/>
  <c r="O50" i="1"/>
  <c r="O53" i="1" s="1"/>
  <c r="AK34" i="1" l="1"/>
  <c r="AJ34" i="1"/>
  <c r="AL33" i="1"/>
  <c r="X44" i="1"/>
  <c r="Y43" i="1"/>
  <c r="Z41" i="1" s="1"/>
  <c r="AA42" i="1" s="1"/>
  <c r="AC61" i="1"/>
  <c r="AC63" i="1"/>
  <c r="AD61" i="1" s="1"/>
  <c r="AC62" i="1"/>
  <c r="AB64" i="1"/>
  <c r="P51" i="1"/>
  <c r="P52" i="1"/>
  <c r="O54" i="1"/>
  <c r="AM31" i="1" l="1"/>
  <c r="AL34" i="1"/>
  <c r="AM33" i="1"/>
  <c r="AD63" i="1"/>
  <c r="AE61" i="1" s="1"/>
  <c r="AF62" i="1" s="1"/>
  <c r="Y44" i="1"/>
  <c r="Z43" i="1"/>
  <c r="Z44" i="1" s="1"/>
  <c r="AE62" i="1"/>
  <c r="AD62" i="1"/>
  <c r="AC64" i="1"/>
  <c r="P50" i="1"/>
  <c r="P53" i="1" s="1"/>
  <c r="Q51" i="1" s="1"/>
  <c r="Q52" i="1"/>
  <c r="AN31" i="1" l="1"/>
  <c r="AN33" i="1"/>
  <c r="AO31" i="1" s="1"/>
  <c r="AP32" i="1" s="1"/>
  <c r="AE63" i="1"/>
  <c r="AF61" i="1" s="1"/>
  <c r="AG62" i="1" s="1"/>
  <c r="AM34" i="1"/>
  <c r="AN32" i="1"/>
  <c r="AA41" i="1"/>
  <c r="AB42" i="1" s="1"/>
  <c r="AA43" i="1"/>
  <c r="AB41" i="1" s="1"/>
  <c r="AC42" i="1" s="1"/>
  <c r="AD64" i="1"/>
  <c r="R52" i="1"/>
  <c r="P54" i="1"/>
  <c r="AE64" i="1" l="1"/>
  <c r="AF63" i="1"/>
  <c r="AF64" i="1" s="1"/>
  <c r="AO33" i="1"/>
  <c r="AO32" i="1"/>
  <c r="AO34" i="1" s="1"/>
  <c r="AN34" i="1"/>
  <c r="AA44" i="1"/>
  <c r="AB43" i="1"/>
  <c r="AC41" i="1" s="1"/>
  <c r="AD42" i="1" s="1"/>
  <c r="AG61" i="1"/>
  <c r="Q50" i="1"/>
  <c r="Q53" i="1" s="1"/>
  <c r="AG63" i="1" l="1"/>
  <c r="AH61" i="1" s="1"/>
  <c r="AP33" i="1"/>
  <c r="AP31" i="1"/>
  <c r="AC43" i="1"/>
  <c r="AD41" i="1" s="1"/>
  <c r="AE42" i="1" s="1"/>
  <c r="AB44" i="1"/>
  <c r="AH62" i="1"/>
  <c r="AG64" i="1"/>
  <c r="AI62" i="1"/>
  <c r="AH63" i="1"/>
  <c r="AI61" i="1" s="1"/>
  <c r="R51" i="1"/>
  <c r="Q54" i="1"/>
  <c r="AH64" i="1" l="1"/>
  <c r="AQ32" i="1"/>
  <c r="AR33" i="1" s="1"/>
  <c r="AS31" i="1" s="1"/>
  <c r="AP34" i="1"/>
  <c r="AQ31" i="1"/>
  <c r="AQ33" i="1"/>
  <c r="AR31" i="1" s="1"/>
  <c r="AD43" i="1"/>
  <c r="AE41" i="1" s="1"/>
  <c r="AF42" i="1" s="1"/>
  <c r="AC44" i="1"/>
  <c r="AJ62" i="1"/>
  <c r="AI63" i="1"/>
  <c r="AJ61" i="1" s="1"/>
  <c r="S52" i="1"/>
  <c r="R50" i="1"/>
  <c r="R53" i="1" s="1"/>
  <c r="R54" i="1" s="1"/>
  <c r="AQ34" i="1" l="1"/>
  <c r="AR32" i="1"/>
  <c r="AS33" i="1" s="1"/>
  <c r="AT31" i="1" s="1"/>
  <c r="AT32" i="1"/>
  <c r="AS34" i="1"/>
  <c r="AS32" i="1"/>
  <c r="AR34" i="1"/>
  <c r="AD44" i="1"/>
  <c r="AE43" i="1"/>
  <c r="AF41" i="1" s="1"/>
  <c r="AG42" i="1" s="1"/>
  <c r="AK62" i="1"/>
  <c r="AI64" i="1"/>
  <c r="AJ63" i="1"/>
  <c r="AK61" i="1" s="1"/>
  <c r="S50" i="1"/>
  <c r="S53" i="1" s="1"/>
  <c r="T51" i="1" s="1"/>
  <c r="S51" i="1"/>
  <c r="AU32" i="1" l="1"/>
  <c r="AT33" i="1"/>
  <c r="AU31" i="1" s="1"/>
  <c r="AF43" i="1"/>
  <c r="AG41" i="1" s="1"/>
  <c r="AH42" i="1" s="1"/>
  <c r="AE44" i="1"/>
  <c r="AK63" i="1"/>
  <c r="AL61" i="1" s="1"/>
  <c r="AM62" i="1" s="1"/>
  <c r="AJ64" i="1"/>
  <c r="AL62" i="1"/>
  <c r="U52" i="1"/>
  <c r="T52" i="1"/>
  <c r="S54" i="1"/>
  <c r="AV32" i="1" l="1"/>
  <c r="AT34" i="1"/>
  <c r="AV33" i="1"/>
  <c r="AW31" i="1" s="1"/>
  <c r="AL63" i="1"/>
  <c r="AM61" i="1" s="1"/>
  <c r="AN62" i="1" s="1"/>
  <c r="AU33" i="1"/>
  <c r="AV31" i="1" s="1"/>
  <c r="AK64" i="1"/>
  <c r="AF44" i="1"/>
  <c r="AG43" i="1"/>
  <c r="AH41" i="1" s="1"/>
  <c r="AI42" i="1" s="1"/>
  <c r="T50" i="1"/>
  <c r="T53" i="1" s="1"/>
  <c r="U51" i="1" s="1"/>
  <c r="AL64" i="1" l="1"/>
  <c r="AV34" i="1"/>
  <c r="AW32" i="1"/>
  <c r="AX32" i="1"/>
  <c r="AU34" i="1"/>
  <c r="T54" i="1"/>
  <c r="AM63" i="1"/>
  <c r="AW33" i="1"/>
  <c r="AX31" i="1" s="1"/>
  <c r="AH43" i="1"/>
  <c r="AI41" i="1" s="1"/>
  <c r="AJ42" i="1" s="1"/>
  <c r="AG44" i="1"/>
  <c r="U50" i="1"/>
  <c r="U53" i="1" s="1"/>
  <c r="V52" i="1"/>
  <c r="AX33" i="1" l="1"/>
  <c r="AY31" i="1" s="1"/>
  <c r="AZ32" i="1" s="1"/>
  <c r="AN61" i="1"/>
  <c r="AN63" i="1"/>
  <c r="AY32" i="1"/>
  <c r="AW34" i="1"/>
  <c r="AM64" i="1"/>
  <c r="AH44" i="1"/>
  <c r="AI43" i="1"/>
  <c r="AJ41" i="1" s="1"/>
  <c r="AK42" i="1" s="1"/>
  <c r="V51" i="1"/>
  <c r="U54" i="1"/>
  <c r="AX34" i="1" l="1"/>
  <c r="AY33" i="1"/>
  <c r="AZ31" i="1" s="1"/>
  <c r="BA32" i="1" s="1"/>
  <c r="AO61" i="1"/>
  <c r="AO63" i="1"/>
  <c r="AP61" i="1" s="1"/>
  <c r="AO62" i="1"/>
  <c r="AN64" i="1"/>
  <c r="AJ43" i="1"/>
  <c r="AK41" i="1" s="1"/>
  <c r="AL42" i="1" s="1"/>
  <c r="AI44" i="1"/>
  <c r="W52" i="1"/>
  <c r="V50" i="1"/>
  <c r="V53" i="1" s="1"/>
  <c r="AY34" i="1" l="1"/>
  <c r="AZ33" i="1"/>
  <c r="AZ34" i="1" s="1"/>
  <c r="BA33" i="1"/>
  <c r="AQ62" i="1"/>
  <c r="AP63" i="1"/>
  <c r="AQ61" i="1" s="1"/>
  <c r="AP62" i="1"/>
  <c r="AQ63" i="1" s="1"/>
  <c r="AR61" i="1" s="1"/>
  <c r="AS62" i="1" s="1"/>
  <c r="AO64" i="1"/>
  <c r="AK43" i="1"/>
  <c r="AL41" i="1" s="1"/>
  <c r="AM42" i="1" s="1"/>
  <c r="AJ44" i="1"/>
  <c r="W51" i="1"/>
  <c r="V54" i="1"/>
  <c r="BA31" i="1" l="1"/>
  <c r="AR63" i="1"/>
  <c r="AS61" i="1" s="1"/>
  <c r="AT62" i="1" s="1"/>
  <c r="AR62" i="1"/>
  <c r="AQ64" i="1"/>
  <c r="BB31" i="1"/>
  <c r="BB33" i="1"/>
  <c r="BC31" i="1" s="1"/>
  <c r="BD32" i="1" s="1"/>
  <c r="AP64" i="1"/>
  <c r="BB32" i="1"/>
  <c r="BC33" i="1" s="1"/>
  <c r="BD31" i="1" s="1"/>
  <c r="BE32" i="1" s="1"/>
  <c r="BA34" i="1"/>
  <c r="AK44" i="1"/>
  <c r="AL43" i="1"/>
  <c r="AM41" i="1" s="1"/>
  <c r="W50" i="1"/>
  <c r="W53" i="1" s="1"/>
  <c r="X52" i="1"/>
  <c r="AR64" i="1" l="1"/>
  <c r="AS63" i="1"/>
  <c r="BB34" i="1"/>
  <c r="BC32" i="1"/>
  <c r="AM43" i="1"/>
  <c r="AM44" i="1" s="1"/>
  <c r="AL44" i="1"/>
  <c r="AN42" i="1"/>
  <c r="X51" i="1"/>
  <c r="W54" i="1"/>
  <c r="AT61" i="1" l="1"/>
  <c r="AU62" i="1" s="1"/>
  <c r="AS64" i="1"/>
  <c r="AT63" i="1"/>
  <c r="AU63" i="1" s="1"/>
  <c r="BD33" i="1"/>
  <c r="BC34" i="1"/>
  <c r="AN43" i="1"/>
  <c r="AO41" i="1" s="1"/>
  <c r="AP42" i="1" s="1"/>
  <c r="AN41" i="1"/>
  <c r="AO42" i="1" s="1"/>
  <c r="AN44" i="1"/>
  <c r="X50" i="1"/>
  <c r="X53" i="1" s="1"/>
  <c r="X54" i="1" s="1"/>
  <c r="Y52" i="1"/>
  <c r="AT64" i="1" l="1"/>
  <c r="AU61" i="1"/>
  <c r="AV62" i="1" s="1"/>
  <c r="AU64" i="1"/>
  <c r="AV61" i="1"/>
  <c r="AV63" i="1"/>
  <c r="AW61" i="1" s="1"/>
  <c r="AX62" i="1" s="1"/>
  <c r="BE31" i="1"/>
  <c r="BE33" i="1"/>
  <c r="BD34" i="1"/>
  <c r="AO43" i="1"/>
  <c r="AP41" i="1" s="1"/>
  <c r="AQ42" i="1" s="1"/>
  <c r="Y50" i="1"/>
  <c r="Y53" i="1" s="1"/>
  <c r="Z51" i="1" s="1"/>
  <c r="Y51" i="1"/>
  <c r="AW62" i="1" l="1"/>
  <c r="AV64" i="1"/>
  <c r="BF31" i="1"/>
  <c r="BF33" i="1"/>
  <c r="BG31" i="1" s="1"/>
  <c r="AO44" i="1"/>
  <c r="BF32" i="1"/>
  <c r="BE34" i="1"/>
  <c r="AW63" i="1"/>
  <c r="AX61" i="1" s="1"/>
  <c r="AY62" i="1" s="1"/>
  <c r="AP43" i="1"/>
  <c r="AQ41" i="1" s="1"/>
  <c r="AR42" i="1" s="1"/>
  <c r="Z52" i="1"/>
  <c r="Y54" i="1"/>
  <c r="AA52" i="1"/>
  <c r="BG33" i="1" l="1"/>
  <c r="BH31" i="1" s="1"/>
  <c r="BI32" i="1" s="1"/>
  <c r="AQ43" i="1"/>
  <c r="AQ44" i="1" s="1"/>
  <c r="AW64" i="1"/>
  <c r="BG32" i="1"/>
  <c r="BH33" i="1" s="1"/>
  <c r="BI31" i="1" s="1"/>
  <c r="BF34" i="1"/>
  <c r="AP44" i="1"/>
  <c r="BH32" i="1"/>
  <c r="AX63" i="1"/>
  <c r="AR41" i="1"/>
  <c r="AS42" i="1" s="1"/>
  <c r="Z50" i="1"/>
  <c r="Z53" i="1" s="1"/>
  <c r="BG34" i="1" l="1"/>
  <c r="BH34" i="1"/>
  <c r="BI33" i="1"/>
  <c r="BJ31" i="1" s="1"/>
  <c r="BK32" i="1" s="1"/>
  <c r="AY61" i="1"/>
  <c r="AY63" i="1"/>
  <c r="AX64" i="1"/>
  <c r="BJ33" i="1"/>
  <c r="BK31" i="1" s="1"/>
  <c r="AR43" i="1"/>
  <c r="AS41" i="1" s="1"/>
  <c r="AT42" i="1" s="1"/>
  <c r="BJ32" i="1"/>
  <c r="AA51" i="1"/>
  <c r="Z54" i="1"/>
  <c r="AS43" i="1" l="1"/>
  <c r="AT41" i="1" s="1"/>
  <c r="AU42" i="1" s="1"/>
  <c r="AR44" i="1"/>
  <c r="BI34" i="1"/>
  <c r="BL32" i="1"/>
  <c r="BK33" i="1"/>
  <c r="BK34" i="1" s="1"/>
  <c r="BJ34" i="1"/>
  <c r="AZ61" i="1"/>
  <c r="AZ63" i="1"/>
  <c r="BA61" i="1" s="1"/>
  <c r="AZ62" i="1"/>
  <c r="AY64" i="1"/>
  <c r="AT43" i="1"/>
  <c r="AT44" i="1" s="1"/>
  <c r="AS44" i="1"/>
  <c r="AB52" i="1"/>
  <c r="AA50" i="1"/>
  <c r="AA53" i="1" s="1"/>
  <c r="AA54" i="1" s="1"/>
  <c r="BA63" i="1" l="1"/>
  <c r="BB61" i="1" s="1"/>
  <c r="BL31" i="1"/>
  <c r="BL33" i="1"/>
  <c r="BM31" i="1" s="1"/>
  <c r="BB62" i="1"/>
  <c r="BA64" i="1"/>
  <c r="BA62" i="1"/>
  <c r="BB63" i="1" s="1"/>
  <c r="BC61" i="1" s="1"/>
  <c r="AZ64" i="1"/>
  <c r="BM33" i="1"/>
  <c r="BN31" i="1" s="1"/>
  <c r="AU41" i="1"/>
  <c r="AV42" i="1" s="1"/>
  <c r="AU43" i="1"/>
  <c r="AV43" i="1" s="1"/>
  <c r="AB50" i="1"/>
  <c r="AB51" i="1"/>
  <c r="AB53" i="1"/>
  <c r="AC51" i="1" s="1"/>
  <c r="BC63" i="1" l="1"/>
  <c r="BD61" i="1" s="1"/>
  <c r="BE62" i="1" s="1"/>
  <c r="BN32" i="1"/>
  <c r="BM34" i="1"/>
  <c r="BD62" i="1"/>
  <c r="BM32" i="1"/>
  <c r="BN33" i="1" s="1"/>
  <c r="BO31" i="1" s="1"/>
  <c r="BL34" i="1"/>
  <c r="BO32" i="1"/>
  <c r="BC62" i="1"/>
  <c r="BD63" i="1" s="1"/>
  <c r="BE61" i="1" s="1"/>
  <c r="BF62" i="1" s="1"/>
  <c r="BB64" i="1"/>
  <c r="AW43" i="1"/>
  <c r="AX41" i="1" s="1"/>
  <c r="AY42" i="1" s="1"/>
  <c r="AW41" i="1"/>
  <c r="AX42" i="1" s="1"/>
  <c r="AU44" i="1"/>
  <c r="AV41" i="1"/>
  <c r="AC52" i="1"/>
  <c r="AB54" i="1"/>
  <c r="AD52" i="1"/>
  <c r="BO33" i="1" l="1"/>
  <c r="BP31" i="1" s="1"/>
  <c r="BP32" i="1"/>
  <c r="BO34" i="1"/>
  <c r="BN34" i="1"/>
  <c r="BC64" i="1"/>
  <c r="BP33" i="1"/>
  <c r="BQ31" i="1" s="1"/>
  <c r="BR32" i="1" s="1"/>
  <c r="BE63" i="1"/>
  <c r="BF63" i="1" s="1"/>
  <c r="BD64" i="1"/>
  <c r="AW42" i="1"/>
  <c r="AV44" i="1"/>
  <c r="AC50" i="1"/>
  <c r="AC53" i="1" s="1"/>
  <c r="AD51" i="1" s="1"/>
  <c r="BG61" i="1" l="1"/>
  <c r="BG63" i="1"/>
  <c r="BH61" i="1" s="1"/>
  <c r="BI62" i="1" s="1"/>
  <c r="BQ33" i="1"/>
  <c r="BR31" i="1" s="1"/>
  <c r="BQ32" i="1"/>
  <c r="BP34" i="1"/>
  <c r="BF61" i="1"/>
  <c r="BE64" i="1"/>
  <c r="AX43" i="1"/>
  <c r="AW44" i="1"/>
  <c r="AE52" i="1"/>
  <c r="AC54" i="1"/>
  <c r="BQ34" i="1" l="1"/>
  <c r="BG62" i="1"/>
  <c r="BH63" i="1" s="1"/>
  <c r="BI61" i="1" s="1"/>
  <c r="BJ62" i="1" s="1"/>
  <c r="BF64" i="1"/>
  <c r="BS32" i="1"/>
  <c r="BR33" i="1"/>
  <c r="BH62" i="1"/>
  <c r="AY41" i="1"/>
  <c r="AZ42" i="1" s="1"/>
  <c r="AY43" i="1"/>
  <c r="AX44" i="1"/>
  <c r="AD50" i="1"/>
  <c r="AD53" i="1" s="1"/>
  <c r="BI63" i="1" l="1"/>
  <c r="BJ61" i="1" s="1"/>
  <c r="BK62" i="1" s="1"/>
  <c r="BJ63" i="1"/>
  <c r="BK61" i="1" s="1"/>
  <c r="BL62" i="1" s="1"/>
  <c r="BS31" i="1"/>
  <c r="BS33" i="1"/>
  <c r="BT31" i="1" s="1"/>
  <c r="BU32" i="1" s="1"/>
  <c r="BI64" i="1"/>
  <c r="BG64" i="1"/>
  <c r="BR34" i="1"/>
  <c r="BH64" i="1"/>
  <c r="AY44" i="1"/>
  <c r="AZ41" i="1"/>
  <c r="AZ43" i="1"/>
  <c r="AE51" i="1"/>
  <c r="AD54" i="1"/>
  <c r="BK63" i="1" l="1"/>
  <c r="BL61" i="1" s="1"/>
  <c r="BJ64" i="1"/>
  <c r="BT33" i="1"/>
  <c r="BT32" i="1"/>
  <c r="BU33" i="1" s="1"/>
  <c r="BV31" i="1" s="1"/>
  <c r="BS34" i="1"/>
  <c r="BU31" i="1"/>
  <c r="BL63" i="1"/>
  <c r="BK64" i="1"/>
  <c r="BA43" i="1"/>
  <c r="BB41" i="1" s="1"/>
  <c r="BC42" i="1" s="1"/>
  <c r="BA41" i="1"/>
  <c r="AZ44" i="1"/>
  <c r="BA42" i="1"/>
  <c r="AF52" i="1"/>
  <c r="AE50" i="1"/>
  <c r="AE53" i="1" s="1"/>
  <c r="BT34" i="1" l="1"/>
  <c r="BW32" i="1"/>
  <c r="BB43" i="1"/>
  <c r="BC41" i="1" s="1"/>
  <c r="BD42" i="1" s="1"/>
  <c r="BV32" i="1"/>
  <c r="BW33" i="1" s="1"/>
  <c r="BX31" i="1" s="1"/>
  <c r="BU34" i="1"/>
  <c r="BV33" i="1"/>
  <c r="BW31" i="1" s="1"/>
  <c r="BM61" i="1"/>
  <c r="BM63" i="1"/>
  <c r="BN61" i="1" s="1"/>
  <c r="BO62" i="1" s="1"/>
  <c r="BM62" i="1"/>
  <c r="BL64" i="1"/>
  <c r="BB42" i="1"/>
  <c r="BC43" i="1" s="1"/>
  <c r="BD43" i="1" s="1"/>
  <c r="BE41" i="1" s="1"/>
  <c r="BF42" i="1" s="1"/>
  <c r="BA44" i="1"/>
  <c r="AF51" i="1"/>
  <c r="AE54" i="1"/>
  <c r="BX32" i="1" l="1"/>
  <c r="BW34" i="1"/>
  <c r="BV34" i="1"/>
  <c r="BY32" i="1"/>
  <c r="BX33" i="1"/>
  <c r="BY31" i="1" s="1"/>
  <c r="BN62" i="1"/>
  <c r="BM64" i="1"/>
  <c r="BN63" i="1"/>
  <c r="BO61" i="1" s="1"/>
  <c r="BP62" i="1" s="1"/>
  <c r="BD41" i="1"/>
  <c r="BE43" i="1"/>
  <c r="BF41" i="1" s="1"/>
  <c r="BG42" i="1" s="1"/>
  <c r="BC44" i="1"/>
  <c r="BB44" i="1"/>
  <c r="BE42" i="1"/>
  <c r="BD44" i="1"/>
  <c r="AF50" i="1"/>
  <c r="AF53" i="1" s="1"/>
  <c r="AF54" i="1" s="1"/>
  <c r="AG52" i="1"/>
  <c r="BX34" i="1" l="1"/>
  <c r="BZ32" i="1"/>
  <c r="BY33" i="1"/>
  <c r="BZ31" i="1" s="1"/>
  <c r="BO63" i="1"/>
  <c r="BN64" i="1"/>
  <c r="BE44" i="1"/>
  <c r="BF43" i="1"/>
  <c r="AG50" i="1"/>
  <c r="AG53" i="1" s="1"/>
  <c r="AH51" i="1" s="1"/>
  <c r="AG51" i="1"/>
  <c r="BY34" i="1" l="1"/>
  <c r="CA32" i="1"/>
  <c r="BZ33" i="1"/>
  <c r="CA31" i="1" s="1"/>
  <c r="BP61" i="1"/>
  <c r="BP63" i="1"/>
  <c r="BO64" i="1"/>
  <c r="BG41" i="1"/>
  <c r="BF44" i="1"/>
  <c r="BG43" i="1"/>
  <c r="AI52" i="1"/>
  <c r="AH52" i="1"/>
  <c r="AG54" i="1"/>
  <c r="BZ34" i="1" l="1"/>
  <c r="CB32" i="1"/>
  <c r="CA33" i="1"/>
  <c r="CB31" i="1" s="1"/>
  <c r="BQ61" i="1"/>
  <c r="BQ63" i="1"/>
  <c r="BR61" i="1" s="1"/>
  <c r="BS62" i="1" s="1"/>
  <c r="BQ62" i="1"/>
  <c r="BP64" i="1"/>
  <c r="BH41" i="1"/>
  <c r="BH43" i="1"/>
  <c r="BI41" i="1" s="1"/>
  <c r="BJ42" i="1" s="1"/>
  <c r="BH42" i="1"/>
  <c r="BG44" i="1"/>
  <c r="AH50" i="1"/>
  <c r="AH53" i="1" s="1"/>
  <c r="CC32" i="1" l="1"/>
  <c r="CA34" i="1"/>
  <c r="CB33" i="1"/>
  <c r="CC31" i="1" s="1"/>
  <c r="BR63" i="1"/>
  <c r="BS61" i="1" s="1"/>
  <c r="BR62" i="1"/>
  <c r="BQ64" i="1"/>
  <c r="BI43" i="1"/>
  <c r="BJ41" i="1" s="1"/>
  <c r="BK42" i="1" s="1"/>
  <c r="BI42" i="1"/>
  <c r="BH44" i="1"/>
  <c r="AI51" i="1"/>
  <c r="AH54" i="1"/>
  <c r="CC33" i="1" l="1"/>
  <c r="CD31" i="1" s="1"/>
  <c r="BR64" i="1"/>
  <c r="CD33" i="1"/>
  <c r="CE31" i="1" s="1"/>
  <c r="CE32" i="1"/>
  <c r="BS63" i="1"/>
  <c r="BT61" i="1" s="1"/>
  <c r="BU62" i="1" s="1"/>
  <c r="CD32" i="1"/>
  <c r="CC34" i="1"/>
  <c r="CB34" i="1"/>
  <c r="BT62" i="1"/>
  <c r="BS64" i="1"/>
  <c r="BT63" i="1"/>
  <c r="BU61" i="1" s="1"/>
  <c r="BJ43" i="1"/>
  <c r="BJ44" i="1" s="1"/>
  <c r="BI44" i="1"/>
  <c r="AI50" i="1"/>
  <c r="AI53" i="1" s="1"/>
  <c r="AJ52" i="1"/>
  <c r="CE33" i="1" l="1"/>
  <c r="CF31" i="1" s="1"/>
  <c r="CG32" i="1" s="1"/>
  <c r="CD34" i="1"/>
  <c r="CF32" i="1"/>
  <c r="CE34" i="1"/>
  <c r="BV62" i="1"/>
  <c r="BU63" i="1"/>
  <c r="BT64" i="1"/>
  <c r="BK43" i="1"/>
  <c r="BL43" i="1" s="1"/>
  <c r="BM41" i="1" s="1"/>
  <c r="BN42" i="1" s="1"/>
  <c r="BK41" i="1"/>
  <c r="BL42" i="1" s="1"/>
  <c r="AJ51" i="1"/>
  <c r="AI54" i="1"/>
  <c r="CF33" i="1" l="1"/>
  <c r="CG31" i="1" s="1"/>
  <c r="CH32" i="1" s="1"/>
  <c r="CF34" i="1"/>
  <c r="BV61" i="1"/>
  <c r="BV63" i="1"/>
  <c r="BW61" i="1" s="1"/>
  <c r="BU64" i="1"/>
  <c r="BK44" i="1"/>
  <c r="BL41" i="1"/>
  <c r="BM42" i="1" s="1"/>
  <c r="BM43" i="1"/>
  <c r="BN41" i="1" s="1"/>
  <c r="BO42" i="1" s="1"/>
  <c r="AK52" i="1"/>
  <c r="AJ50" i="1"/>
  <c r="AJ53" i="1" s="1"/>
  <c r="AJ54" i="1" s="1"/>
  <c r="CG33" i="1" l="1"/>
  <c r="BW62" i="1"/>
  <c r="BV64" i="1"/>
  <c r="BX62" i="1"/>
  <c r="BW63" i="1"/>
  <c r="BX61" i="1" s="1"/>
  <c r="BL44" i="1"/>
  <c r="BN43" i="1"/>
  <c r="BM44" i="1"/>
  <c r="AK50" i="1"/>
  <c r="AK51" i="1"/>
  <c r="AK53" i="1"/>
  <c r="AL51" i="1" s="1"/>
  <c r="CH31" i="1" l="1"/>
  <c r="CG34" i="1"/>
  <c r="CH33" i="1"/>
  <c r="BY62" i="1"/>
  <c r="BW64" i="1"/>
  <c r="BX63" i="1"/>
  <c r="BY61" i="1" s="1"/>
  <c r="BN44" i="1"/>
  <c r="BO41" i="1"/>
  <c r="BP42" i="1" s="1"/>
  <c r="BO43" i="1"/>
  <c r="AM52" i="1"/>
  <c r="AK54" i="1"/>
  <c r="AL52" i="1"/>
  <c r="CI31" i="1" l="1"/>
  <c r="CI33" i="1"/>
  <c r="CJ31" i="1" s="1"/>
  <c r="CH34" i="1"/>
  <c r="CI32" i="1"/>
  <c r="CJ33" i="1" s="1"/>
  <c r="CK31" i="1" s="1"/>
  <c r="BX64" i="1"/>
  <c r="BZ62" i="1"/>
  <c r="BY63" i="1"/>
  <c r="BZ61" i="1" s="1"/>
  <c r="BO44" i="1"/>
  <c r="BP43" i="1"/>
  <c r="BP41" i="1"/>
  <c r="AL50" i="1"/>
  <c r="AL53" i="1" s="1"/>
  <c r="AM51" i="1" s="1"/>
  <c r="CL32" i="1" l="1"/>
  <c r="CK32" i="1"/>
  <c r="CL33" i="1" s="1"/>
  <c r="CM31" i="1" s="1"/>
  <c r="CJ34" i="1"/>
  <c r="CJ32" i="1"/>
  <c r="CK33" i="1" s="1"/>
  <c r="CL31" i="1" s="1"/>
  <c r="CI34" i="1"/>
  <c r="BY64" i="1"/>
  <c r="CA62" i="1"/>
  <c r="AL54" i="1"/>
  <c r="BZ63" i="1"/>
  <c r="CA61" i="1" s="1"/>
  <c r="BP44" i="1"/>
  <c r="BQ42" i="1"/>
  <c r="BQ41" i="1"/>
  <c r="BR42" i="1" s="1"/>
  <c r="BQ43" i="1"/>
  <c r="BR41" i="1" s="1"/>
  <c r="BS42" i="1" s="1"/>
  <c r="AN52" i="1"/>
  <c r="CN32" i="1" l="1"/>
  <c r="CK34" i="1"/>
  <c r="CL34" i="1"/>
  <c r="CM32" i="1"/>
  <c r="CM34" i="1" s="1"/>
  <c r="CM33" i="1"/>
  <c r="CN31" i="1" s="1"/>
  <c r="AM50" i="1"/>
  <c r="AM53" i="1" s="1"/>
  <c r="AN51" i="1" s="1"/>
  <c r="CB62" i="1"/>
  <c r="BZ64" i="1"/>
  <c r="CA63" i="1"/>
  <c r="CB61" i="1" s="1"/>
  <c r="BQ44" i="1"/>
  <c r="BR43" i="1"/>
  <c r="AM54" i="1" l="1"/>
  <c r="CO32" i="1"/>
  <c r="CN33" i="1"/>
  <c r="CO31" i="1" s="1"/>
  <c r="CB63" i="1"/>
  <c r="CC61" i="1" s="1"/>
  <c r="CC62" i="1"/>
  <c r="CA64" i="1"/>
  <c r="BR44" i="1"/>
  <c r="BS41" i="1"/>
  <c r="BS43" i="1"/>
  <c r="AN50" i="1"/>
  <c r="AN53" i="1" s="1"/>
  <c r="AN54" i="1" s="1"/>
  <c r="AO52" i="1"/>
  <c r="CP32" i="1" l="1"/>
  <c r="CC63" i="1"/>
  <c r="CD61" i="1" s="1"/>
  <c r="CN34" i="1"/>
  <c r="CO33" i="1"/>
  <c r="CP31" i="1" s="1"/>
  <c r="CB64" i="1"/>
  <c r="CE62" i="1"/>
  <c r="CD63" i="1"/>
  <c r="CE61" i="1" s="1"/>
  <c r="CD62" i="1"/>
  <c r="CC64" i="1"/>
  <c r="BT41" i="1"/>
  <c r="BT43" i="1"/>
  <c r="BU41" i="1" s="1"/>
  <c r="BT42" i="1"/>
  <c r="BS44" i="1"/>
  <c r="AO50" i="1"/>
  <c r="AO53" i="1" s="1"/>
  <c r="AP51" i="1" s="1"/>
  <c r="AO51" i="1"/>
  <c r="CE63" i="1" l="1"/>
  <c r="CF61" i="1" s="1"/>
  <c r="CQ32" i="1"/>
  <c r="CO34" i="1"/>
  <c r="CP33" i="1"/>
  <c r="CQ31" i="1" s="1"/>
  <c r="CF62" i="1"/>
  <c r="CE64" i="1"/>
  <c r="CD64" i="1"/>
  <c r="CG62" i="1"/>
  <c r="CF63" i="1"/>
  <c r="CG61" i="1" s="1"/>
  <c r="BU43" i="1"/>
  <c r="BV41" i="1" s="1"/>
  <c r="BW42" i="1" s="1"/>
  <c r="BV42" i="1"/>
  <c r="BU42" i="1"/>
  <c r="BT44" i="1"/>
  <c r="AP52" i="1"/>
  <c r="AO54" i="1"/>
  <c r="AQ52" i="1"/>
  <c r="CP34" i="1" l="1"/>
  <c r="CQ33" i="1"/>
  <c r="CR31" i="1" s="1"/>
  <c r="CR32" i="1"/>
  <c r="CH62" i="1"/>
  <c r="CF64" i="1"/>
  <c r="CG63" i="1"/>
  <c r="CH61" i="1" s="1"/>
  <c r="BV43" i="1"/>
  <c r="BW41" i="1" s="1"/>
  <c r="BX42" i="1" s="1"/>
  <c r="BU44" i="1"/>
  <c r="AP50" i="1"/>
  <c r="AP53" i="1" s="1"/>
  <c r="CR33" i="1" l="1"/>
  <c r="CS31" i="1" s="1"/>
  <c r="CS32" i="1"/>
  <c r="CS33" i="1"/>
  <c r="CT31" i="1" s="1"/>
  <c r="CQ34" i="1"/>
  <c r="CH63" i="1"/>
  <c r="CI61" i="1" s="1"/>
  <c r="CG64" i="1"/>
  <c r="CI62" i="1"/>
  <c r="BW43" i="1"/>
  <c r="BX43" i="1" s="1"/>
  <c r="BY41" i="1" s="1"/>
  <c r="BZ42" i="1" s="1"/>
  <c r="BV44" i="1"/>
  <c r="AQ51" i="1"/>
  <c r="AP54" i="1"/>
  <c r="CU32" i="1" l="1"/>
  <c r="CR34" i="1"/>
  <c r="CT33" i="1"/>
  <c r="CU31" i="1" s="1"/>
  <c r="CT32" i="1"/>
  <c r="CS34" i="1"/>
  <c r="CI63" i="1"/>
  <c r="CJ61" i="1" s="1"/>
  <c r="CK62" i="1" s="1"/>
  <c r="CH64" i="1"/>
  <c r="CJ62" i="1"/>
  <c r="CI64" i="1"/>
  <c r="BW44" i="1"/>
  <c r="BX41" i="1"/>
  <c r="BX44" i="1" s="1"/>
  <c r="BY43" i="1"/>
  <c r="BZ41" i="1" s="1"/>
  <c r="AQ50" i="1"/>
  <c r="AQ53" i="1" s="1"/>
  <c r="AQ54" i="1" s="1"/>
  <c r="AR52" i="1"/>
  <c r="CV32" i="1" l="1"/>
  <c r="CU34" i="1"/>
  <c r="CV33" i="1"/>
  <c r="CW31" i="1" s="1"/>
  <c r="CJ63" i="1"/>
  <c r="CK61" i="1" s="1"/>
  <c r="CL62" i="1" s="1"/>
  <c r="CU33" i="1"/>
  <c r="CV31" i="1" s="1"/>
  <c r="CT34" i="1"/>
  <c r="CJ64" i="1"/>
  <c r="BY42" i="1"/>
  <c r="BY44" i="1" s="1"/>
  <c r="CA42" i="1"/>
  <c r="AR50" i="1"/>
  <c r="AR53" i="1" s="1"/>
  <c r="AS51" i="1" s="1"/>
  <c r="AR51" i="1"/>
  <c r="CK63" i="1" l="1"/>
  <c r="BZ43" i="1"/>
  <c r="CA41" i="1" s="1"/>
  <c r="CB42" i="1" s="1"/>
  <c r="CW32" i="1"/>
  <c r="CV34" i="1"/>
  <c r="CW33" i="1"/>
  <c r="BZ44" i="1"/>
  <c r="AT52" i="1"/>
  <c r="AS52" i="1"/>
  <c r="AR54" i="1"/>
  <c r="CW34" i="1" l="1"/>
  <c r="G35" i="1" s="1"/>
  <c r="CA43" i="1"/>
  <c r="CB41" i="1" s="1"/>
  <c r="CC42" i="1" s="1"/>
  <c r="CL61" i="1"/>
  <c r="CL63" i="1"/>
  <c r="CK64" i="1"/>
  <c r="CB43" i="1"/>
  <c r="CB44" i="1" s="1"/>
  <c r="CA44" i="1"/>
  <c r="AS50" i="1"/>
  <c r="AS53" i="1" s="1"/>
  <c r="CM61" i="1" l="1"/>
  <c r="CM63" i="1"/>
  <c r="CN61" i="1" s="1"/>
  <c r="CO62" i="1" s="1"/>
  <c r="CM62" i="1"/>
  <c r="CN63" i="1" s="1"/>
  <c r="CO61" i="1" s="1"/>
  <c r="CP62" i="1" s="1"/>
  <c r="CL64" i="1"/>
  <c r="CC43" i="1"/>
  <c r="CD41" i="1" s="1"/>
  <c r="CC41" i="1"/>
  <c r="CD42" i="1" s="1"/>
  <c r="AT51" i="1"/>
  <c r="AS54" i="1"/>
  <c r="CN64" i="1" l="1"/>
  <c r="CN62" i="1"/>
  <c r="CO63" i="1" s="1"/>
  <c r="CM64" i="1"/>
  <c r="CD43" i="1"/>
  <c r="CE41" i="1" s="1"/>
  <c r="CF42" i="1" s="1"/>
  <c r="CC44" i="1"/>
  <c r="CE42" i="1"/>
  <c r="AU52" i="1"/>
  <c r="AT50" i="1"/>
  <c r="AT53" i="1" s="1"/>
  <c r="CP61" i="1" l="1"/>
  <c r="CO64" i="1"/>
  <c r="CP63" i="1"/>
  <c r="CD44" i="1"/>
  <c r="CE43" i="1"/>
  <c r="CF41" i="1" s="1"/>
  <c r="CG42" i="1" s="1"/>
  <c r="AU51" i="1"/>
  <c r="AT54" i="1"/>
  <c r="CQ61" i="1" l="1"/>
  <c r="CQ63" i="1"/>
  <c r="CR61" i="1" s="1"/>
  <c r="CP64" i="1"/>
  <c r="CQ62" i="1"/>
  <c r="CR63" i="1" s="1"/>
  <c r="CS61" i="1" s="1"/>
  <c r="CE44" i="1"/>
  <c r="CF43" i="1"/>
  <c r="CG41" i="1" s="1"/>
  <c r="CH42" i="1" s="1"/>
  <c r="AU50" i="1"/>
  <c r="AU53" i="1" s="1"/>
  <c r="AU54" i="1" s="1"/>
  <c r="AV52" i="1"/>
  <c r="CT62" i="1" l="1"/>
  <c r="CR64" i="1"/>
  <c r="CS62" i="1"/>
  <c r="CT63" i="1" s="1"/>
  <c r="CU61" i="1" s="1"/>
  <c r="CV62" i="1" s="1"/>
  <c r="CR62" i="1"/>
  <c r="CS63" i="1" s="1"/>
  <c r="CT61" i="1" s="1"/>
  <c r="CQ64" i="1"/>
  <c r="CG43" i="1"/>
  <c r="CG44" i="1" s="1"/>
  <c r="CF44" i="1"/>
  <c r="AV50" i="1"/>
  <c r="AV53" i="1" s="1"/>
  <c r="AW51" i="1" s="1"/>
  <c r="AV51" i="1"/>
  <c r="CS64" i="1" l="1"/>
  <c r="CH43" i="1"/>
  <c r="CI41" i="1" s="1"/>
  <c r="CJ42" i="1" s="1"/>
  <c r="CU62" i="1"/>
  <c r="CT64" i="1"/>
  <c r="CU63" i="1"/>
  <c r="CV61" i="1" s="1"/>
  <c r="CH41" i="1"/>
  <c r="CI42" i="1" s="1"/>
  <c r="AW52" i="1"/>
  <c r="AV54" i="1"/>
  <c r="AX52" i="1"/>
  <c r="CW62" i="1" l="1"/>
  <c r="CI43" i="1"/>
  <c r="CJ41" i="1" s="1"/>
  <c r="CK42" i="1" s="1"/>
  <c r="CU64" i="1"/>
  <c r="CH44" i="1"/>
  <c r="CV63" i="1"/>
  <c r="CI44" i="1"/>
  <c r="CJ43" i="1"/>
  <c r="CK41" i="1" s="1"/>
  <c r="CL42" i="1" s="1"/>
  <c r="AW50" i="1"/>
  <c r="AW53" i="1" s="1"/>
  <c r="CW61" i="1" l="1"/>
  <c r="CW63" i="1"/>
  <c r="C58" i="1" s="1"/>
  <c r="CV64" i="1"/>
  <c r="CW64" i="1"/>
  <c r="G65" i="1" s="1"/>
  <c r="CK43" i="1"/>
  <c r="CL41" i="1" s="1"/>
  <c r="CM42" i="1" s="1"/>
  <c r="CJ44" i="1"/>
  <c r="AX51" i="1"/>
  <c r="AW54" i="1"/>
  <c r="CL43" i="1" l="1"/>
  <c r="CL44" i="1" s="1"/>
  <c r="CK44" i="1"/>
  <c r="AX50" i="1"/>
  <c r="AX53" i="1" s="1"/>
  <c r="AX54" i="1" s="1"/>
  <c r="AY52" i="1"/>
  <c r="CM43" i="1" l="1"/>
  <c r="CN43" i="1" s="1"/>
  <c r="CO41" i="1" s="1"/>
  <c r="CP42" i="1" s="1"/>
  <c r="CM41" i="1"/>
  <c r="CN42" i="1" s="1"/>
  <c r="AY50" i="1"/>
  <c r="AY53" i="1" s="1"/>
  <c r="AZ51" i="1" s="1"/>
  <c r="AY51" i="1"/>
  <c r="CN41" i="1" l="1"/>
  <c r="CO43" i="1"/>
  <c r="CP41" i="1" s="1"/>
  <c r="CQ42" i="1" s="1"/>
  <c r="CM44" i="1"/>
  <c r="CN44" i="1"/>
  <c r="CO42" i="1"/>
  <c r="AY54" i="1"/>
  <c r="AZ52" i="1"/>
  <c r="BA52" i="1"/>
  <c r="CO44" i="1" l="1"/>
  <c r="CP43" i="1"/>
  <c r="AZ50" i="1"/>
  <c r="AZ53" i="1" s="1"/>
  <c r="BA51" i="1" s="1"/>
  <c r="CQ41" i="1" l="1"/>
  <c r="CR42" i="1" s="1"/>
  <c r="CQ43" i="1"/>
  <c r="CP44" i="1"/>
  <c r="BB52" i="1"/>
  <c r="AZ54" i="1"/>
  <c r="CQ44" i="1" l="1"/>
  <c r="CR43" i="1"/>
  <c r="CS41" i="1" s="1"/>
  <c r="CR41" i="1"/>
  <c r="BA50" i="1"/>
  <c r="BA53" i="1" s="1"/>
  <c r="CS43" i="1" l="1"/>
  <c r="CT41" i="1" s="1"/>
  <c r="CU42" i="1" s="1"/>
  <c r="CS42" i="1"/>
  <c r="CR44" i="1"/>
  <c r="CT42" i="1"/>
  <c r="BB51" i="1"/>
  <c r="BA54" i="1"/>
  <c r="CS44" i="1" l="1"/>
  <c r="CT43" i="1"/>
  <c r="CU43" i="1" s="1"/>
  <c r="BB50" i="1"/>
  <c r="BB53" i="1" s="1"/>
  <c r="BB54" i="1" s="1"/>
  <c r="BC52" i="1"/>
  <c r="CU41" i="1" l="1"/>
  <c r="CV42" i="1" s="1"/>
  <c r="CV41" i="1"/>
  <c r="CW42" i="1" s="1"/>
  <c r="CV43" i="1"/>
  <c r="CW41" i="1" s="1"/>
  <c r="CT44" i="1"/>
  <c r="CU44" i="1"/>
  <c r="BC50" i="1"/>
  <c r="BC51" i="1"/>
  <c r="BC53" i="1"/>
  <c r="BD51" i="1" s="1"/>
  <c r="CW43" i="1" l="1"/>
  <c r="C38" i="1" s="1"/>
  <c r="CV44" i="1"/>
  <c r="BC54" i="1"/>
  <c r="BD52" i="1"/>
  <c r="BE52" i="1"/>
  <c r="CW44" i="1" l="1"/>
  <c r="BD50" i="1"/>
  <c r="BD53" i="1" s="1"/>
  <c r="G45" i="1" l="1"/>
  <c r="BE51" i="1"/>
  <c r="BD54" i="1"/>
  <c r="BE50" i="1" l="1"/>
  <c r="BE53" i="1" s="1"/>
  <c r="BE54" i="1" s="1"/>
  <c r="BF52" i="1"/>
  <c r="BF50" i="1" l="1"/>
  <c r="BF53" i="1" s="1"/>
  <c r="BG51" i="1" s="1"/>
  <c r="BF51" i="1"/>
  <c r="BG52" i="1" l="1"/>
  <c r="BF54" i="1"/>
  <c r="BH52" i="1"/>
  <c r="BG50" i="1" l="1"/>
  <c r="BG53" i="1" s="1"/>
  <c r="BH51" i="1" l="1"/>
  <c r="BG54" i="1"/>
  <c r="BH50" i="1" l="1"/>
  <c r="BH53" i="1" s="1"/>
  <c r="BH54" i="1" s="1"/>
  <c r="BI52" i="1"/>
  <c r="BI50" i="1" l="1"/>
  <c r="BI53" i="1" s="1"/>
  <c r="BJ51" i="1" s="1"/>
  <c r="BI51" i="1"/>
  <c r="BJ52" i="1" l="1"/>
  <c r="BI54" i="1"/>
  <c r="BK52" i="1"/>
  <c r="BJ50" i="1" l="1"/>
  <c r="BJ53" i="1" s="1"/>
  <c r="BK51" i="1" l="1"/>
  <c r="BJ54" i="1"/>
  <c r="BK50" i="1" l="1"/>
  <c r="BK53" i="1" s="1"/>
  <c r="BK54" i="1" s="1"/>
  <c r="BL52" i="1"/>
  <c r="BL50" i="1" l="1"/>
  <c r="BL51" i="1"/>
  <c r="BL53" i="1"/>
  <c r="BM51" i="1" s="1"/>
  <c r="BM52" i="1" l="1"/>
  <c r="BL54" i="1"/>
  <c r="BN52" i="1"/>
  <c r="BM50" i="1" l="1"/>
  <c r="BM53" i="1" s="1"/>
  <c r="BN51" i="1" l="1"/>
  <c r="BM54" i="1"/>
  <c r="BN50" i="1" l="1"/>
  <c r="BN53" i="1" s="1"/>
  <c r="BO52" i="1"/>
  <c r="BO51" i="1" l="1"/>
  <c r="BN54" i="1"/>
  <c r="BO50" i="1" l="1"/>
  <c r="BO53" i="1" s="1"/>
  <c r="BO54" i="1"/>
  <c r="BP52" i="1"/>
  <c r="BP50" i="1" l="1"/>
  <c r="BP53" i="1" s="1"/>
  <c r="BP51" i="1"/>
  <c r="BQ51" i="1" l="1"/>
  <c r="BQ52" i="1"/>
  <c r="BP54" i="1"/>
  <c r="BQ50" i="1" l="1"/>
  <c r="BQ53" i="1" s="1"/>
  <c r="BR51" i="1" s="1"/>
  <c r="BR52" i="1"/>
  <c r="BS52" i="1" l="1"/>
  <c r="BQ54" i="1"/>
  <c r="BR50" i="1" l="1"/>
  <c r="BR53" i="1" s="1"/>
  <c r="BS51" i="1" l="1"/>
  <c r="BR54" i="1"/>
  <c r="BS50" i="1" l="1"/>
  <c r="BS53" i="1" s="1"/>
  <c r="BS54" i="1" s="1"/>
  <c r="BT52" i="1"/>
  <c r="BT50" i="1" l="1"/>
  <c r="BT51" i="1"/>
  <c r="BT53" i="1"/>
  <c r="BU51" i="1" s="1"/>
  <c r="BT54" i="1" l="1"/>
  <c r="BU52" i="1"/>
  <c r="BV52" i="1"/>
  <c r="BU50" i="1" l="1"/>
  <c r="BU53" i="1" s="1"/>
  <c r="BV51" i="1" l="1"/>
  <c r="BU54" i="1"/>
  <c r="BV50" i="1" l="1"/>
  <c r="BV53" i="1" s="1"/>
  <c r="BW52" i="1"/>
  <c r="BV54" i="1"/>
  <c r="BW50" i="1" l="1"/>
  <c r="BW51" i="1"/>
  <c r="BW53" i="1"/>
  <c r="BX51" i="1" s="1"/>
  <c r="BX52" i="1" l="1"/>
  <c r="BW54" i="1"/>
  <c r="BY52" i="1"/>
  <c r="BX50" i="1" l="1"/>
  <c r="BX53" i="1" s="1"/>
  <c r="BY51" i="1" l="1"/>
  <c r="BX54" i="1"/>
  <c r="BY50" i="1" l="1"/>
  <c r="BY53" i="1" s="1"/>
  <c r="BY54" i="1" s="1"/>
  <c r="BZ52" i="1"/>
  <c r="BZ50" i="1" l="1"/>
  <c r="BZ51" i="1"/>
  <c r="BZ53" i="1"/>
  <c r="CA51" i="1" s="1"/>
  <c r="CA52" i="1" l="1"/>
  <c r="BZ54" i="1"/>
  <c r="CB52" i="1"/>
  <c r="CA50" i="1" l="1"/>
  <c r="CA53" i="1" s="1"/>
  <c r="CB51" i="1" s="1"/>
  <c r="CA54" i="1" l="1"/>
  <c r="CC52" i="1"/>
  <c r="CB50" i="1" l="1"/>
  <c r="CB53" i="1" s="1"/>
  <c r="CC51" i="1" l="1"/>
  <c r="CB54" i="1"/>
  <c r="CC50" i="1" l="1"/>
  <c r="CC53" i="1" s="1"/>
  <c r="CD52" i="1"/>
  <c r="CC54" i="1"/>
  <c r="CD50" i="1" l="1"/>
  <c r="CD53" i="1" s="1"/>
  <c r="CD51" i="1"/>
  <c r="CE51" i="1" l="1"/>
  <c r="CE52" i="1"/>
  <c r="CD54" i="1"/>
  <c r="CE50" i="1" l="1"/>
  <c r="CE53" i="1" s="1"/>
  <c r="CF51" i="1" s="1"/>
  <c r="CE54" i="1"/>
  <c r="CF52" i="1"/>
  <c r="CF50" i="1" l="1"/>
  <c r="CF53" i="1" s="1"/>
  <c r="CG51" i="1" s="1"/>
  <c r="CG52" i="1"/>
  <c r="CF54" i="1" l="1"/>
  <c r="CG50" i="1"/>
  <c r="CG53" i="1"/>
  <c r="CH51" i="1" s="1"/>
  <c r="CH52" i="1"/>
  <c r="CI52" i="1" l="1"/>
  <c r="CG54" i="1"/>
  <c r="CH50" i="1" l="1"/>
  <c r="CH53" i="1" s="1"/>
  <c r="CI51" i="1" l="1"/>
  <c r="CH54" i="1"/>
  <c r="CI50" i="1" l="1"/>
  <c r="CI53" i="1" s="1"/>
  <c r="CI54" i="1" s="1"/>
  <c r="CJ52" i="1"/>
  <c r="CJ50" i="1" l="1"/>
  <c r="CJ51" i="1"/>
  <c r="CJ53" i="1"/>
  <c r="CK51" i="1" s="1"/>
  <c r="CJ54" i="1" l="1"/>
  <c r="CK52" i="1"/>
  <c r="CL52" i="1"/>
  <c r="CK50" i="1" l="1"/>
  <c r="CK53" i="1" s="1"/>
  <c r="CL51" i="1" l="1"/>
  <c r="CK54" i="1"/>
  <c r="CL50" i="1" l="1"/>
  <c r="CL53" i="1" s="1"/>
  <c r="CM52" i="1"/>
  <c r="CM51" i="1" l="1"/>
  <c r="CL54" i="1"/>
  <c r="CM50" i="1" l="1"/>
  <c r="CM53" i="1" s="1"/>
  <c r="CN52" i="1"/>
  <c r="CN51" i="1" l="1"/>
  <c r="CM54" i="1"/>
  <c r="CO52" i="1" l="1"/>
  <c r="CN50" i="1"/>
  <c r="CN53" i="1" s="1"/>
  <c r="CN54" i="1" s="1"/>
  <c r="CO50" i="1" l="1"/>
  <c r="CO53" i="1" s="1"/>
  <c r="CP51" i="1" s="1"/>
  <c r="CO51" i="1"/>
  <c r="CP52" i="1" l="1"/>
  <c r="CO54" i="1"/>
  <c r="CQ52" i="1"/>
  <c r="CP50" i="1" l="1"/>
  <c r="CP53" i="1" s="1"/>
  <c r="CQ51" i="1" l="1"/>
  <c r="CP54" i="1"/>
  <c r="CQ50" i="1" l="1"/>
  <c r="CQ53" i="1" s="1"/>
  <c r="CQ54" i="1" s="1"/>
  <c r="CR52" i="1"/>
  <c r="CR50" i="1" l="1"/>
  <c r="CR53" i="1" s="1"/>
  <c r="CR51" i="1"/>
  <c r="CS51" i="1" l="1"/>
  <c r="CS52" i="1"/>
  <c r="CR54" i="1"/>
  <c r="CS50" i="1" l="1"/>
  <c r="CS53" i="1" s="1"/>
  <c r="CT51" i="1" s="1"/>
  <c r="CT52" i="1"/>
  <c r="CU52" i="1" l="1"/>
  <c r="CS54" i="1"/>
  <c r="CT50" i="1" l="1"/>
  <c r="CT53" i="1" s="1"/>
  <c r="CU51" i="1" l="1"/>
  <c r="CT54" i="1"/>
  <c r="CU50" i="1" l="1"/>
  <c r="CU53" i="1" s="1"/>
  <c r="CU54" i="1" s="1"/>
  <c r="CV52" i="1"/>
  <c r="CV50" i="1" l="1"/>
  <c r="CV53" i="1" s="1"/>
  <c r="CV51" i="1"/>
  <c r="CW51" i="1" l="1"/>
  <c r="CW52" i="1"/>
  <c r="CV54" i="1"/>
  <c r="CW50" i="1" l="1"/>
  <c r="CW53" i="1" s="1"/>
  <c r="C48" i="1" s="1"/>
  <c r="CW54" i="1" l="1"/>
  <c r="G55" i="1" s="1"/>
</calcChain>
</file>

<file path=xl/sharedStrings.xml><?xml version="1.0" encoding="utf-8"?>
<sst xmlns="http://schemas.openxmlformats.org/spreadsheetml/2006/main" count="58" uniqueCount="46">
  <si>
    <t>sopravvivenza</t>
  </si>
  <si>
    <t>fertilità</t>
  </si>
  <si>
    <t>MODELLO</t>
  </si>
  <si>
    <t>VARIABILI DI STATO</t>
  </si>
  <si>
    <t xml:space="preserve"> = popolazione totale</t>
  </si>
  <si>
    <t>tempo (anni)</t>
  </si>
  <si>
    <t>x(t) =</t>
  </si>
  <si>
    <t>i =1 (piccoli), 2 (giovani), 3 (adulti)</t>
  </si>
  <si>
    <t>(il passaggio di classe avviene in un anno)</t>
  </si>
  <si>
    <t>classe 1</t>
  </si>
  <si>
    <t>classe 2</t>
  </si>
  <si>
    <t>classe 3</t>
  </si>
  <si>
    <t>PARAMETRI NOMINALI</t>
  </si>
  <si>
    <t>STRUTTURA POSSIBILI REGOLATORI</t>
  </si>
  <si>
    <t>u(t) = costante =</t>
  </si>
  <si>
    <t xml:space="preserve">efficienza sfrutt. (b) </t>
  </si>
  <si>
    <t xml:space="preserve">Condizioni climatiche </t>
  </si>
  <si>
    <t>(=1 -&gt; sopravvivenza e fertilità nominali, =0 -&gt; sopravvivenza e fertilità nulle)</t>
  </si>
  <si>
    <t>clima</t>
  </si>
  <si>
    <t>Variazione popolazione (obiettivo da minimizzare)</t>
  </si>
  <si>
    <t>STATO INIZIALE</t>
  </si>
  <si>
    <t>SIMULAZIONE CASO SENZA SFRUTTAMENTO</t>
  </si>
  <si>
    <t xml:space="preserve">tot = </t>
  </si>
  <si>
    <t xml:space="preserve"> </t>
  </si>
  <si>
    <t>u(t)</t>
  </si>
  <si>
    <t>tot. senza sfrut.</t>
  </si>
  <si>
    <t>u(t) = prop. a y(t-1) =</t>
  </si>
  <si>
    <t xml:space="preserve">u(t) = prop. a clima(t-1) = </t>
  </si>
  <si>
    <t>* clima(t-1)</t>
  </si>
  <si>
    <t>valore desiderato</t>
  </si>
  <si>
    <t>ANELLO APERTO</t>
  </si>
  <si>
    <t>COMPENSAZIONE</t>
  </si>
  <si>
    <t>RETROAZIONE</t>
  </si>
  <si>
    <t>tot. anello aperto</t>
  </si>
  <si>
    <t>tot. retroazione</t>
  </si>
  <si>
    <t>tot.compensazione</t>
  </si>
  <si>
    <t>Anello aperto</t>
  </si>
  <si>
    <t>Retroazione</t>
  </si>
  <si>
    <t>Compensazione</t>
  </si>
  <si>
    <r>
      <t>x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>(t) = numero di individui nella classe i al tempo t</t>
    </r>
  </si>
  <si>
    <r>
      <t>x(t) = vettore di componenti x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>(t)</t>
    </r>
  </si>
  <si>
    <r>
      <t xml:space="preserve">y(t) = 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x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(t)</t>
    </r>
  </si>
  <si>
    <t xml:space="preserve">GESTIONE OTTIMA DI UNA POPOLAZIONE </t>
  </si>
  <si>
    <t>(regolatore a struttura prefissata)</t>
  </si>
  <si>
    <t>* y(t-1)</t>
  </si>
  <si>
    <t>x(t+1)=Ax(t)-bu(t)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</si>
</sst>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.000"/>
    <numFmt numFmtId="171" formatCode="0.00000"/>
  </numFmts>
  <fonts count="17" x14ac:knownFonts="1">
    <font>
      <sz val="10"/>
      <name val="Arial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50"/>
      <name val="Arial"/>
      <family val="2"/>
    </font>
    <font>
      <vertAlign val="subscript"/>
      <sz val="12"/>
      <name val="Arial"/>
      <family val="2"/>
    </font>
    <font>
      <b/>
      <sz val="12"/>
      <color indexed="10"/>
      <name val="Arial"/>
      <family val="2"/>
    </font>
    <font>
      <b/>
      <sz val="12"/>
      <name val="Symbol"/>
      <family val="1"/>
      <charset val="2"/>
    </font>
    <font>
      <b/>
      <vertAlign val="subscript"/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/>
    <xf numFmtId="170" fontId="3" fillId="0" borderId="0" xfId="0" applyNumberFormat="1" applyFont="1" applyAlignment="1">
      <alignment horizontal="left"/>
    </xf>
    <xf numFmtId="0" fontId="4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2" fontId="3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/>
    <xf numFmtId="171" fontId="15" fillId="5" borderId="1" xfId="0" applyNumberFormat="1" applyFont="1" applyFill="1" applyBorder="1" applyAlignment="1">
      <alignment horizontal="center"/>
    </xf>
    <xf numFmtId="17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0" fontId="15" fillId="0" borderId="0" xfId="0" applyFont="1"/>
    <xf numFmtId="0" fontId="12" fillId="0" borderId="0" xfId="0" applyFont="1" applyAlignment="1">
      <alignment horizontal="left"/>
    </xf>
    <xf numFmtId="170" fontId="6" fillId="0" borderId="0" xfId="0" applyNumberFormat="1" applyFont="1" applyAlignment="1">
      <alignment horizontal="center"/>
    </xf>
    <xf numFmtId="170" fontId="2" fillId="2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54979748775"/>
          <c:y val="7.5053216417185389E-2"/>
          <c:w val="0.82526848582414236"/>
          <c:h val="0.7890730050347329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'gestione popolazione'!$A$44</c:f>
              <c:strCache>
                <c:ptCount val="1"/>
                <c:pt idx="0">
                  <c:v>tot. anello aperto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'gestione popolazione'!$B$30:$CW$30</c:f>
            </c:numRef>
          </c:xVal>
          <c:yVal>
            <c:numRef>
              <c:f>'gestione popolazione'!$B$44:$CW$44</c:f>
              <c:numCache>
                <c:formatCode>0</c:formatCode>
                <c:ptCount val="100"/>
                <c:pt idx="0">
                  <c:v>619.84738595525005</c:v>
                </c:pt>
                <c:pt idx="1">
                  <c:v>651.25095423529649</c:v>
                </c:pt>
                <c:pt idx="2">
                  <c:v>669.78515482548619</c:v>
                </c:pt>
                <c:pt idx="3">
                  <c:v>684.50661919170273</c:v>
                </c:pt>
                <c:pt idx="4">
                  <c:v>673.70340564818571</c:v>
                </c:pt>
                <c:pt idx="5">
                  <c:v>675.76145813541416</c:v>
                </c:pt>
                <c:pt idx="6">
                  <c:v>741.01492422872127</c:v>
                </c:pt>
                <c:pt idx="7">
                  <c:v>736.97714414683185</c:v>
                </c:pt>
                <c:pt idx="8">
                  <c:v>728.85374069009549</c:v>
                </c:pt>
                <c:pt idx="9">
                  <c:v>779.50518319313096</c:v>
                </c:pt>
                <c:pt idx="10">
                  <c:v>739.93482182349317</c:v>
                </c:pt>
                <c:pt idx="11">
                  <c:v>723.353420521266</c:v>
                </c:pt>
                <c:pt idx="12">
                  <c:v>778.28762087029327</c:v>
                </c:pt>
                <c:pt idx="13">
                  <c:v>746.93540709634681</c:v>
                </c:pt>
                <c:pt idx="14">
                  <c:v>853.96643978500265</c:v>
                </c:pt>
                <c:pt idx="15">
                  <c:v>752.90128094468776</c:v>
                </c:pt>
                <c:pt idx="16">
                  <c:v>703.63201435116798</c:v>
                </c:pt>
                <c:pt idx="17">
                  <c:v>811.58723525102778</c:v>
                </c:pt>
                <c:pt idx="18">
                  <c:v>903.14182976350639</c:v>
                </c:pt>
                <c:pt idx="19">
                  <c:v>916.35758829688666</c:v>
                </c:pt>
                <c:pt idx="20">
                  <c:v>1025.9380969713825</c:v>
                </c:pt>
                <c:pt idx="21">
                  <c:v>1171.298568565478</c:v>
                </c:pt>
                <c:pt idx="22">
                  <c:v>1185.1162690934661</c:v>
                </c:pt>
                <c:pt idx="23">
                  <c:v>1036.4181293503398</c:v>
                </c:pt>
                <c:pt idx="24">
                  <c:v>1135.1217029652321</c:v>
                </c:pt>
                <c:pt idx="25">
                  <c:v>1234.8505739146826</c:v>
                </c:pt>
                <c:pt idx="26">
                  <c:v>1306.467914629437</c:v>
                </c:pt>
                <c:pt idx="27">
                  <c:v>1249.1450811276982</c:v>
                </c:pt>
                <c:pt idx="28">
                  <c:v>1317.1922786254204</c:v>
                </c:pt>
                <c:pt idx="29">
                  <c:v>1265.4260337357564</c:v>
                </c:pt>
                <c:pt idx="30">
                  <c:v>1342.265904014806</c:v>
                </c:pt>
                <c:pt idx="31">
                  <c:v>1381.5300066767206</c:v>
                </c:pt>
                <c:pt idx="32">
                  <c:v>1568.5961171431027</c:v>
                </c:pt>
                <c:pt idx="33">
                  <c:v>1458.1498349874055</c:v>
                </c:pt>
                <c:pt idx="34">
                  <c:v>1586.3351755626684</c:v>
                </c:pt>
                <c:pt idx="35">
                  <c:v>1384.757950650599</c:v>
                </c:pt>
                <c:pt idx="36">
                  <c:v>1537.8904312803681</c:v>
                </c:pt>
                <c:pt idx="37">
                  <c:v>1468.512111674883</c:v>
                </c:pt>
                <c:pt idx="38">
                  <c:v>1482.957058642414</c:v>
                </c:pt>
                <c:pt idx="39">
                  <c:v>1417.6259040109212</c:v>
                </c:pt>
                <c:pt idx="40">
                  <c:v>1550.0219210006856</c:v>
                </c:pt>
                <c:pt idx="41">
                  <c:v>1594.6984492294091</c:v>
                </c:pt>
                <c:pt idx="42">
                  <c:v>1734.8658371438476</c:v>
                </c:pt>
                <c:pt idx="43">
                  <c:v>1676.472171100655</c:v>
                </c:pt>
                <c:pt idx="44">
                  <c:v>1475.4279849955249</c:v>
                </c:pt>
                <c:pt idx="45">
                  <c:v>1425.0369911754519</c:v>
                </c:pt>
                <c:pt idx="46">
                  <c:v>1632.3195701274435</c:v>
                </c:pt>
                <c:pt idx="47">
                  <c:v>1433.2182267459739</c:v>
                </c:pt>
                <c:pt idx="48">
                  <c:v>1571.3442203302197</c:v>
                </c:pt>
                <c:pt idx="49">
                  <c:v>1825.3696567976383</c:v>
                </c:pt>
                <c:pt idx="50">
                  <c:v>2122.3100109737356</c:v>
                </c:pt>
                <c:pt idx="51">
                  <c:v>2369.1213243699585</c:v>
                </c:pt>
                <c:pt idx="52">
                  <c:v>2747.1424637349978</c:v>
                </c:pt>
                <c:pt idx="53">
                  <c:v>2814.6349292155328</c:v>
                </c:pt>
                <c:pt idx="54">
                  <c:v>3025.7044402800539</c:v>
                </c:pt>
                <c:pt idx="55">
                  <c:v>3332.2326952660446</c:v>
                </c:pt>
                <c:pt idx="56">
                  <c:v>3818.6539028082875</c:v>
                </c:pt>
                <c:pt idx="57">
                  <c:v>3804.9788641667592</c:v>
                </c:pt>
                <c:pt idx="58">
                  <c:v>3579.229713187784</c:v>
                </c:pt>
                <c:pt idx="59">
                  <c:v>3444.401349514942</c:v>
                </c:pt>
                <c:pt idx="60">
                  <c:v>3788.3119268644887</c:v>
                </c:pt>
                <c:pt idx="61">
                  <c:v>3830.7915834005762</c:v>
                </c:pt>
                <c:pt idx="62">
                  <c:v>3712.2528665425998</c:v>
                </c:pt>
                <c:pt idx="63">
                  <c:v>3843.3794496122473</c:v>
                </c:pt>
                <c:pt idx="64">
                  <c:v>3845.2711236464474</c:v>
                </c:pt>
                <c:pt idx="65">
                  <c:v>3534.390600527986</c:v>
                </c:pt>
                <c:pt idx="66">
                  <c:v>3347.0545674713003</c:v>
                </c:pt>
                <c:pt idx="67">
                  <c:v>3382.7905726283047</c:v>
                </c:pt>
                <c:pt idx="68">
                  <c:v>3393.0577982227082</c:v>
                </c:pt>
                <c:pt idx="69">
                  <c:v>3534.6741792101998</c:v>
                </c:pt>
                <c:pt idx="70">
                  <c:v>3691.5682059600463</c:v>
                </c:pt>
                <c:pt idx="71">
                  <c:v>3552.1100175918818</c:v>
                </c:pt>
                <c:pt idx="72">
                  <c:v>3290.149732977372</c:v>
                </c:pt>
                <c:pt idx="73">
                  <c:v>3740.7648791890447</c:v>
                </c:pt>
                <c:pt idx="74">
                  <c:v>3726.811757587966</c:v>
                </c:pt>
                <c:pt idx="75">
                  <c:v>3778.8651828153006</c:v>
                </c:pt>
                <c:pt idx="76">
                  <c:v>4253.3417718143382</c:v>
                </c:pt>
                <c:pt idx="77">
                  <c:v>3955.0967175342221</c:v>
                </c:pt>
                <c:pt idx="78">
                  <c:v>4069.4995600469169</c:v>
                </c:pt>
                <c:pt idx="79">
                  <c:v>4028.1859558434512</c:v>
                </c:pt>
                <c:pt idx="80">
                  <c:v>4406.0264472838453</c:v>
                </c:pt>
                <c:pt idx="81">
                  <c:v>4050.2433537453076</c:v>
                </c:pt>
                <c:pt idx="82">
                  <c:v>4293.8677152823984</c:v>
                </c:pt>
                <c:pt idx="83">
                  <c:v>4924.2037482496562</c:v>
                </c:pt>
                <c:pt idx="84">
                  <c:v>5698.8565715021205</c:v>
                </c:pt>
                <c:pt idx="85">
                  <c:v>5365.897407788796</c:v>
                </c:pt>
                <c:pt idx="86">
                  <c:v>5870.8394883958772</c:v>
                </c:pt>
                <c:pt idx="87">
                  <c:v>5159.4085382221483</c:v>
                </c:pt>
                <c:pt idx="88">
                  <c:v>4656.2437983401669</c:v>
                </c:pt>
                <c:pt idx="89">
                  <c:v>5384.0786147090112</c:v>
                </c:pt>
                <c:pt idx="90">
                  <c:v>5269.9843565991787</c:v>
                </c:pt>
                <c:pt idx="91">
                  <c:v>4742.3630376683504</c:v>
                </c:pt>
                <c:pt idx="92">
                  <c:v>5021.2929600279476</c:v>
                </c:pt>
                <c:pt idx="93">
                  <c:v>5064.6473828973249</c:v>
                </c:pt>
                <c:pt idx="94">
                  <c:v>4593.4266984346687</c:v>
                </c:pt>
                <c:pt idx="95">
                  <c:v>5015.8725426063975</c:v>
                </c:pt>
                <c:pt idx="96">
                  <c:v>5041.5301998450741</c:v>
                </c:pt>
                <c:pt idx="97">
                  <c:v>5273.646796319159</c:v>
                </c:pt>
                <c:pt idx="98">
                  <c:v>5113.9135551659074</c:v>
                </c:pt>
                <c:pt idx="99">
                  <c:v>5724.4222223453899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BC-4088-895E-F63C4F25C898}"/>
            </c:ext>
          </c:extLst>
        </c:ser>
        <c:ser>
          <c:idx val="2"/>
          <c:order val="1"/>
          <c:tx>
            <c:strRef>
              <c:f>'gestione popolazione'!$A$54</c:f>
              <c:strCache>
                <c:ptCount val="1"/>
                <c:pt idx="0">
                  <c:v>tot. retroazione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'gestione popolazione'!$B$30:$CW$30</c:f>
            </c:numRef>
          </c:xVal>
          <c:yVal>
            <c:numRef>
              <c:f>'gestione popolazione'!$B$54:$CW$54</c:f>
              <c:numCache>
                <c:formatCode>0</c:formatCode>
                <c:ptCount val="100"/>
                <c:pt idx="0">
                  <c:v>619.84738595525005</c:v>
                </c:pt>
                <c:pt idx="1">
                  <c:v>651.25095423529649</c:v>
                </c:pt>
                <c:pt idx="2">
                  <c:v>669.78515482548619</c:v>
                </c:pt>
                <c:pt idx="3">
                  <c:v>684.50661919170273</c:v>
                </c:pt>
                <c:pt idx="4">
                  <c:v>673.70340564818571</c:v>
                </c:pt>
                <c:pt idx="5">
                  <c:v>675.76145813541416</c:v>
                </c:pt>
                <c:pt idx="6">
                  <c:v>741.01492422872127</c:v>
                </c:pt>
                <c:pt idx="7">
                  <c:v>736.97714414683185</c:v>
                </c:pt>
                <c:pt idx="8">
                  <c:v>728.85374069009549</c:v>
                </c:pt>
                <c:pt idx="9">
                  <c:v>779.50518319313096</c:v>
                </c:pt>
                <c:pt idx="10">
                  <c:v>739.93482182349317</c:v>
                </c:pt>
                <c:pt idx="11">
                  <c:v>723.353420521266</c:v>
                </c:pt>
                <c:pt idx="12">
                  <c:v>778.28762087029327</c:v>
                </c:pt>
                <c:pt idx="13">
                  <c:v>746.93540709634681</c:v>
                </c:pt>
                <c:pt idx="14">
                  <c:v>853.96643978500265</c:v>
                </c:pt>
                <c:pt idx="15">
                  <c:v>752.90128094468776</c:v>
                </c:pt>
                <c:pt idx="16">
                  <c:v>703.63201435116798</c:v>
                </c:pt>
                <c:pt idx="17">
                  <c:v>811.58723525102778</c:v>
                </c:pt>
                <c:pt idx="18">
                  <c:v>903.14182976350639</c:v>
                </c:pt>
                <c:pt idx="19">
                  <c:v>916.35758829688666</c:v>
                </c:pt>
                <c:pt idx="20">
                  <c:v>1025.9380969713825</c:v>
                </c:pt>
                <c:pt idx="21">
                  <c:v>1171.298568565478</c:v>
                </c:pt>
                <c:pt idx="22">
                  <c:v>1185.1162690934661</c:v>
                </c:pt>
                <c:pt idx="23">
                  <c:v>1036.4181293503398</c:v>
                </c:pt>
                <c:pt idx="24">
                  <c:v>1135.1217029652321</c:v>
                </c:pt>
                <c:pt idx="25">
                  <c:v>1234.8505739146826</c:v>
                </c:pt>
                <c:pt idx="26">
                  <c:v>1306.467914629437</c:v>
                </c:pt>
                <c:pt idx="27">
                  <c:v>1249.1450811276982</c:v>
                </c:pt>
                <c:pt idx="28">
                  <c:v>1317.1922786254204</c:v>
                </c:pt>
                <c:pt idx="29">
                  <c:v>1265.4260337357564</c:v>
                </c:pt>
                <c:pt idx="30">
                  <c:v>1342.265904014806</c:v>
                </c:pt>
                <c:pt idx="31">
                  <c:v>1381.5300066767206</c:v>
                </c:pt>
                <c:pt idx="32">
                  <c:v>1568.5961171431027</c:v>
                </c:pt>
                <c:pt idx="33">
                  <c:v>1458.1498349874055</c:v>
                </c:pt>
                <c:pt idx="34">
                  <c:v>1586.3351755626684</c:v>
                </c:pt>
                <c:pt idx="35">
                  <c:v>1384.757950650599</c:v>
                </c:pt>
                <c:pt idx="36">
                  <c:v>1537.8904312803681</c:v>
                </c:pt>
                <c:pt idx="37">
                  <c:v>1468.512111674883</c:v>
                </c:pt>
                <c:pt idx="38">
                  <c:v>1482.957058642414</c:v>
                </c:pt>
                <c:pt idx="39">
                  <c:v>1417.6259040109212</c:v>
                </c:pt>
                <c:pt idx="40">
                  <c:v>1550.0219210006856</c:v>
                </c:pt>
                <c:pt idx="41">
                  <c:v>1594.6984492294091</c:v>
                </c:pt>
                <c:pt idx="42">
                  <c:v>1734.8658371438476</c:v>
                </c:pt>
                <c:pt idx="43">
                  <c:v>1676.472171100655</c:v>
                </c:pt>
                <c:pt idx="44">
                  <c:v>1475.4279849955249</c:v>
                </c:pt>
                <c:pt idx="45">
                  <c:v>1425.0369911754519</c:v>
                </c:pt>
                <c:pt idx="46">
                  <c:v>1632.3195701274435</c:v>
                </c:pt>
                <c:pt idx="47">
                  <c:v>1433.2182267459739</c:v>
                </c:pt>
                <c:pt idx="48">
                  <c:v>1571.3442203302197</c:v>
                </c:pt>
                <c:pt idx="49">
                  <c:v>1825.3696567976383</c:v>
                </c:pt>
                <c:pt idx="50">
                  <c:v>2122.3100109737356</c:v>
                </c:pt>
                <c:pt idx="51">
                  <c:v>2369.1213243699585</c:v>
                </c:pt>
                <c:pt idx="52">
                  <c:v>2747.1424637349978</c:v>
                </c:pt>
                <c:pt idx="53">
                  <c:v>2814.6349292155328</c:v>
                </c:pt>
                <c:pt idx="54">
                  <c:v>3025.7044402800539</c:v>
                </c:pt>
                <c:pt idx="55">
                  <c:v>3332.2326952660446</c:v>
                </c:pt>
                <c:pt idx="56">
                  <c:v>3818.6539028082875</c:v>
                </c:pt>
                <c:pt idx="57">
                  <c:v>3804.9788641667592</c:v>
                </c:pt>
                <c:pt idx="58">
                  <c:v>3579.229713187784</c:v>
                </c:pt>
                <c:pt idx="59">
                  <c:v>3444.401349514942</c:v>
                </c:pt>
                <c:pt idx="60">
                  <c:v>3788.3119268644887</c:v>
                </c:pt>
                <c:pt idx="61">
                  <c:v>3830.7915834005762</c:v>
                </c:pt>
                <c:pt idx="62">
                  <c:v>3712.2528665425998</c:v>
                </c:pt>
                <c:pt idx="63">
                  <c:v>3843.3794496122473</c:v>
                </c:pt>
                <c:pt idx="64">
                  <c:v>3845.2711236464474</c:v>
                </c:pt>
                <c:pt idx="65">
                  <c:v>3534.390600527986</c:v>
                </c:pt>
                <c:pt idx="66">
                  <c:v>3347.0545674713003</c:v>
                </c:pt>
                <c:pt idx="67">
                  <c:v>3382.7905726283047</c:v>
                </c:pt>
                <c:pt idx="68">
                  <c:v>3393.0577982227082</c:v>
                </c:pt>
                <c:pt idx="69">
                  <c:v>3534.6741792101998</c:v>
                </c:pt>
                <c:pt idx="70">
                  <c:v>3691.5682059600463</c:v>
                </c:pt>
                <c:pt idx="71">
                  <c:v>3552.1100175918818</c:v>
                </c:pt>
                <c:pt idx="72">
                  <c:v>3290.149732977372</c:v>
                </c:pt>
                <c:pt idx="73">
                  <c:v>3740.7648791890447</c:v>
                </c:pt>
                <c:pt idx="74">
                  <c:v>3726.811757587966</c:v>
                </c:pt>
                <c:pt idx="75">
                  <c:v>3778.8651828153006</c:v>
                </c:pt>
                <c:pt idx="76">
                  <c:v>4253.3417718143382</c:v>
                </c:pt>
                <c:pt idx="77">
                  <c:v>3955.0967175342221</c:v>
                </c:pt>
                <c:pt idx="78">
                  <c:v>4069.4995600469169</c:v>
                </c:pt>
                <c:pt idx="79">
                  <c:v>4028.1859558434512</c:v>
                </c:pt>
                <c:pt idx="80">
                  <c:v>4406.0264472838453</c:v>
                </c:pt>
                <c:pt idx="81">
                  <c:v>4050.2433537453076</c:v>
                </c:pt>
                <c:pt idx="82">
                  <c:v>4293.8677152823984</c:v>
                </c:pt>
                <c:pt idx="83">
                  <c:v>4924.2037482496562</c:v>
                </c:pt>
                <c:pt idx="84">
                  <c:v>5698.8565715021205</c:v>
                </c:pt>
                <c:pt idx="85">
                  <c:v>5365.897407788796</c:v>
                </c:pt>
                <c:pt idx="86">
                  <c:v>5870.8394883958772</c:v>
                </c:pt>
                <c:pt idx="87">
                  <c:v>5159.4085382221483</c:v>
                </c:pt>
                <c:pt idx="88">
                  <c:v>4656.2437983401669</c:v>
                </c:pt>
                <c:pt idx="89">
                  <c:v>5384.0786147090112</c:v>
                </c:pt>
                <c:pt idx="90">
                  <c:v>5269.9843565991787</c:v>
                </c:pt>
                <c:pt idx="91">
                  <c:v>4742.3630376683504</c:v>
                </c:pt>
                <c:pt idx="92">
                  <c:v>5021.2929600279476</c:v>
                </c:pt>
                <c:pt idx="93">
                  <c:v>5064.6473828973249</c:v>
                </c:pt>
                <c:pt idx="94">
                  <c:v>4593.4266984346687</c:v>
                </c:pt>
                <c:pt idx="95">
                  <c:v>5015.8725426063975</c:v>
                </c:pt>
                <c:pt idx="96">
                  <c:v>5041.5301998450741</c:v>
                </c:pt>
                <c:pt idx="97">
                  <c:v>5273.646796319159</c:v>
                </c:pt>
                <c:pt idx="98">
                  <c:v>5113.9135551659074</c:v>
                </c:pt>
                <c:pt idx="99">
                  <c:v>5724.4222223453899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BC-4088-895E-F63C4F25C898}"/>
            </c:ext>
          </c:extLst>
        </c:ser>
        <c:ser>
          <c:idx val="3"/>
          <c:order val="2"/>
          <c:tx>
            <c:strRef>
              <c:f>'gestione popolazione'!$A$64</c:f>
              <c:strCache>
                <c:ptCount val="1"/>
                <c:pt idx="0">
                  <c:v>tot.compensazione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xVal>
            <c:numRef>
              <c:f>'gestione popolazione'!$B$30:$CW$30</c:f>
            </c:numRef>
          </c:xVal>
          <c:yVal>
            <c:numRef>
              <c:f>'gestione popolazione'!$B$64:$CW$64</c:f>
              <c:numCache>
                <c:formatCode>0</c:formatCode>
                <c:ptCount val="100"/>
                <c:pt idx="0">
                  <c:v>619.84738595525005</c:v>
                </c:pt>
                <c:pt idx="1">
                  <c:v>651.25095423529649</c:v>
                </c:pt>
                <c:pt idx="2">
                  <c:v>669.78515482548619</c:v>
                </c:pt>
                <c:pt idx="3">
                  <c:v>684.50661919170273</c:v>
                </c:pt>
                <c:pt idx="4">
                  <c:v>673.70340564818571</c:v>
                </c:pt>
                <c:pt idx="5">
                  <c:v>675.76145813541416</c:v>
                </c:pt>
                <c:pt idx="6">
                  <c:v>741.01492422872127</c:v>
                </c:pt>
                <c:pt idx="7">
                  <c:v>736.97714414683185</c:v>
                </c:pt>
                <c:pt idx="8">
                  <c:v>728.85374069009549</c:v>
                </c:pt>
                <c:pt idx="9">
                  <c:v>779.50518319313096</c:v>
                </c:pt>
                <c:pt idx="10">
                  <c:v>739.93482182349317</c:v>
                </c:pt>
                <c:pt idx="11">
                  <c:v>723.353420521266</c:v>
                </c:pt>
                <c:pt idx="12">
                  <c:v>778.28762087029327</c:v>
                </c:pt>
                <c:pt idx="13">
                  <c:v>746.93540709634681</c:v>
                </c:pt>
                <c:pt idx="14">
                  <c:v>853.96643978500265</c:v>
                </c:pt>
                <c:pt idx="15">
                  <c:v>752.90128094468776</c:v>
                </c:pt>
                <c:pt idx="16">
                  <c:v>703.63201435116798</c:v>
                </c:pt>
                <c:pt idx="17">
                  <c:v>811.58723525102778</c:v>
                </c:pt>
                <c:pt idx="18">
                  <c:v>903.14182976350639</c:v>
                </c:pt>
                <c:pt idx="19">
                  <c:v>916.35758829688666</c:v>
                </c:pt>
                <c:pt idx="20">
                  <c:v>1025.9380969713825</c:v>
                </c:pt>
                <c:pt idx="21">
                  <c:v>1171.298568565478</c:v>
                </c:pt>
                <c:pt idx="22">
                  <c:v>1185.1162690934661</c:v>
                </c:pt>
                <c:pt idx="23">
                  <c:v>1036.4181293503398</c:v>
                </c:pt>
                <c:pt idx="24">
                  <c:v>1135.1217029652321</c:v>
                </c:pt>
                <c:pt idx="25">
                  <c:v>1234.8505739146826</c:v>
                </c:pt>
                <c:pt idx="26">
                  <c:v>1306.467914629437</c:v>
                </c:pt>
                <c:pt idx="27">
                  <c:v>1249.1450811276982</c:v>
                </c:pt>
                <c:pt idx="28">
                  <c:v>1317.1922786254204</c:v>
                </c:pt>
                <c:pt idx="29">
                  <c:v>1265.4260337357564</c:v>
                </c:pt>
                <c:pt idx="30">
                  <c:v>1342.265904014806</c:v>
                </c:pt>
                <c:pt idx="31">
                  <c:v>1381.5300066767206</c:v>
                </c:pt>
                <c:pt idx="32">
                  <c:v>1568.5961171431027</c:v>
                </c:pt>
                <c:pt idx="33">
                  <c:v>1458.1498349874055</c:v>
                </c:pt>
                <c:pt idx="34">
                  <c:v>1586.3351755626684</c:v>
                </c:pt>
                <c:pt idx="35">
                  <c:v>1384.757950650599</c:v>
                </c:pt>
                <c:pt idx="36">
                  <c:v>1537.8904312803681</c:v>
                </c:pt>
                <c:pt idx="37">
                  <c:v>1468.512111674883</c:v>
                </c:pt>
                <c:pt idx="38">
                  <c:v>1482.957058642414</c:v>
                </c:pt>
                <c:pt idx="39">
                  <c:v>1417.6259040109212</c:v>
                </c:pt>
                <c:pt idx="40">
                  <c:v>1550.0219210006856</c:v>
                </c:pt>
                <c:pt idx="41">
                  <c:v>1594.6984492294091</c:v>
                </c:pt>
                <c:pt idx="42">
                  <c:v>1734.8658371438476</c:v>
                </c:pt>
                <c:pt idx="43">
                  <c:v>1676.472171100655</c:v>
                </c:pt>
                <c:pt idx="44">
                  <c:v>1475.4279849955249</c:v>
                </c:pt>
                <c:pt idx="45">
                  <c:v>1425.0369911754519</c:v>
                </c:pt>
                <c:pt idx="46">
                  <c:v>1632.3195701274435</c:v>
                </c:pt>
                <c:pt idx="47">
                  <c:v>1433.2182267459739</c:v>
                </c:pt>
                <c:pt idx="48">
                  <c:v>1571.3442203302197</c:v>
                </c:pt>
                <c:pt idx="49">
                  <c:v>1825.3696567976383</c:v>
                </c:pt>
                <c:pt idx="50">
                  <c:v>2122.3100109737356</c:v>
                </c:pt>
                <c:pt idx="51">
                  <c:v>2369.1213243699585</c:v>
                </c:pt>
                <c:pt idx="52">
                  <c:v>2747.1424637349978</c:v>
                </c:pt>
                <c:pt idx="53">
                  <c:v>2814.6349292155328</c:v>
                </c:pt>
                <c:pt idx="54">
                  <c:v>3025.7044402800539</c:v>
                </c:pt>
                <c:pt idx="55">
                  <c:v>3332.2326952660446</c:v>
                </c:pt>
                <c:pt idx="56">
                  <c:v>3818.6539028082875</c:v>
                </c:pt>
                <c:pt idx="57">
                  <c:v>3804.9788641667592</c:v>
                </c:pt>
                <c:pt idx="58">
                  <c:v>3579.229713187784</c:v>
                </c:pt>
                <c:pt idx="59">
                  <c:v>3444.401349514942</c:v>
                </c:pt>
                <c:pt idx="60">
                  <c:v>3788.3119268644887</c:v>
                </c:pt>
                <c:pt idx="61">
                  <c:v>3830.7915834005762</c:v>
                </c:pt>
                <c:pt idx="62">
                  <c:v>3712.2528665425998</c:v>
                </c:pt>
                <c:pt idx="63">
                  <c:v>3843.3794496122473</c:v>
                </c:pt>
                <c:pt idx="64">
                  <c:v>3845.2711236464474</c:v>
                </c:pt>
                <c:pt idx="65">
                  <c:v>3534.390600527986</c:v>
                </c:pt>
                <c:pt idx="66">
                  <c:v>3347.0545674713003</c:v>
                </c:pt>
                <c:pt idx="67">
                  <c:v>3382.7905726283047</c:v>
                </c:pt>
                <c:pt idx="68">
                  <c:v>3393.0577982227082</c:v>
                </c:pt>
                <c:pt idx="69">
                  <c:v>3534.6741792101998</c:v>
                </c:pt>
                <c:pt idx="70">
                  <c:v>3691.5682059600463</c:v>
                </c:pt>
                <c:pt idx="71">
                  <c:v>3552.1100175918818</c:v>
                </c:pt>
                <c:pt idx="72">
                  <c:v>3290.149732977372</c:v>
                </c:pt>
                <c:pt idx="73">
                  <c:v>3740.7648791890447</c:v>
                </c:pt>
                <c:pt idx="74">
                  <c:v>3726.811757587966</c:v>
                </c:pt>
                <c:pt idx="75">
                  <c:v>3778.8651828153006</c:v>
                </c:pt>
                <c:pt idx="76">
                  <c:v>4253.3417718143382</c:v>
                </c:pt>
                <c:pt idx="77">
                  <c:v>3955.0967175342221</c:v>
                </c:pt>
                <c:pt idx="78">
                  <c:v>4069.4995600469169</c:v>
                </c:pt>
                <c:pt idx="79">
                  <c:v>4028.1859558434512</c:v>
                </c:pt>
                <c:pt idx="80">
                  <c:v>4406.0264472838453</c:v>
                </c:pt>
                <c:pt idx="81">
                  <c:v>4050.2433537453076</c:v>
                </c:pt>
                <c:pt idx="82">
                  <c:v>4293.8677152823984</c:v>
                </c:pt>
                <c:pt idx="83">
                  <c:v>4924.2037482496562</c:v>
                </c:pt>
                <c:pt idx="84">
                  <c:v>5698.8565715021205</c:v>
                </c:pt>
                <c:pt idx="85">
                  <c:v>5365.897407788796</c:v>
                </c:pt>
                <c:pt idx="86">
                  <c:v>5870.8394883958772</c:v>
                </c:pt>
                <c:pt idx="87">
                  <c:v>5159.4085382221483</c:v>
                </c:pt>
                <c:pt idx="88">
                  <c:v>4656.2437983401669</c:v>
                </c:pt>
                <c:pt idx="89">
                  <c:v>5384.0786147090112</c:v>
                </c:pt>
                <c:pt idx="90">
                  <c:v>5269.9843565991787</c:v>
                </c:pt>
                <c:pt idx="91">
                  <c:v>4742.3630376683504</c:v>
                </c:pt>
                <c:pt idx="92">
                  <c:v>5021.2929600279476</c:v>
                </c:pt>
                <c:pt idx="93">
                  <c:v>5064.6473828973249</c:v>
                </c:pt>
                <c:pt idx="94">
                  <c:v>4593.4266984346687</c:v>
                </c:pt>
                <c:pt idx="95">
                  <c:v>5015.8725426063975</c:v>
                </c:pt>
                <c:pt idx="96">
                  <c:v>5041.5301998450741</c:v>
                </c:pt>
                <c:pt idx="97">
                  <c:v>5273.646796319159</c:v>
                </c:pt>
                <c:pt idx="98">
                  <c:v>5113.9135551659074</c:v>
                </c:pt>
                <c:pt idx="99">
                  <c:v>5724.4222223453899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FBC-4088-895E-F63C4F25C898}"/>
            </c:ext>
          </c:extLst>
        </c:ser>
        <c:ser>
          <c:idx val="0"/>
          <c:order val="3"/>
          <c:tx>
            <c:strRef>
              <c:f>'gestione popolazione'!$A$27</c:f>
              <c:strCache>
                <c:ptCount val="1"/>
                <c:pt idx="0">
                  <c:v>valore desiderato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marker>
            <c:symbol val="none"/>
          </c:marker>
          <c:xVal>
            <c:numRef>
              <c:f>'gestione popolazione'!$B$30:$CW$30</c:f>
            </c:numRef>
          </c:xVal>
          <c:yVal>
            <c:numRef>
              <c:f>'gestione popolazione'!$B$27:$CW$27</c:f>
              <c:numCache>
                <c:formatCode>0</c:formatCode>
                <c:ptCount val="100"/>
                <c:pt idx="0">
                  <c:v>525</c:v>
                </c:pt>
                <c:pt idx="1">
                  <c:v>525</c:v>
                </c:pt>
                <c:pt idx="2">
                  <c:v>525</c:v>
                </c:pt>
                <c:pt idx="3">
                  <c:v>525</c:v>
                </c:pt>
                <c:pt idx="4">
                  <c:v>525</c:v>
                </c:pt>
                <c:pt idx="5">
                  <c:v>525</c:v>
                </c:pt>
                <c:pt idx="6">
                  <c:v>525</c:v>
                </c:pt>
                <c:pt idx="7">
                  <c:v>525</c:v>
                </c:pt>
                <c:pt idx="8">
                  <c:v>525</c:v>
                </c:pt>
                <c:pt idx="9">
                  <c:v>525</c:v>
                </c:pt>
                <c:pt idx="10">
                  <c:v>525</c:v>
                </c:pt>
                <c:pt idx="11">
                  <c:v>525</c:v>
                </c:pt>
                <c:pt idx="12">
                  <c:v>525</c:v>
                </c:pt>
                <c:pt idx="13">
                  <c:v>525</c:v>
                </c:pt>
                <c:pt idx="14">
                  <c:v>525</c:v>
                </c:pt>
                <c:pt idx="15">
                  <c:v>525</c:v>
                </c:pt>
                <c:pt idx="16">
                  <c:v>525</c:v>
                </c:pt>
                <c:pt idx="17">
                  <c:v>525</c:v>
                </c:pt>
                <c:pt idx="18">
                  <c:v>525</c:v>
                </c:pt>
                <c:pt idx="19">
                  <c:v>525</c:v>
                </c:pt>
                <c:pt idx="20">
                  <c:v>525</c:v>
                </c:pt>
                <c:pt idx="21">
                  <c:v>525</c:v>
                </c:pt>
                <c:pt idx="22">
                  <c:v>525</c:v>
                </c:pt>
                <c:pt idx="23">
                  <c:v>525</c:v>
                </c:pt>
                <c:pt idx="24">
                  <c:v>525</c:v>
                </c:pt>
                <c:pt idx="25">
                  <c:v>525</c:v>
                </c:pt>
                <c:pt idx="26">
                  <c:v>525</c:v>
                </c:pt>
                <c:pt idx="27">
                  <c:v>525</c:v>
                </c:pt>
                <c:pt idx="28">
                  <c:v>525</c:v>
                </c:pt>
                <c:pt idx="29">
                  <c:v>525</c:v>
                </c:pt>
                <c:pt idx="30">
                  <c:v>525</c:v>
                </c:pt>
                <c:pt idx="31">
                  <c:v>525</c:v>
                </c:pt>
                <c:pt idx="32">
                  <c:v>525</c:v>
                </c:pt>
                <c:pt idx="33">
                  <c:v>525</c:v>
                </c:pt>
                <c:pt idx="34">
                  <c:v>525</c:v>
                </c:pt>
                <c:pt idx="35">
                  <c:v>525</c:v>
                </c:pt>
                <c:pt idx="36">
                  <c:v>525</c:v>
                </c:pt>
                <c:pt idx="37">
                  <c:v>525</c:v>
                </c:pt>
                <c:pt idx="38">
                  <c:v>525</c:v>
                </c:pt>
                <c:pt idx="39">
                  <c:v>525</c:v>
                </c:pt>
                <c:pt idx="40">
                  <c:v>525</c:v>
                </c:pt>
                <c:pt idx="41">
                  <c:v>525</c:v>
                </c:pt>
                <c:pt idx="42">
                  <c:v>525</c:v>
                </c:pt>
                <c:pt idx="43">
                  <c:v>525</c:v>
                </c:pt>
                <c:pt idx="44">
                  <c:v>525</c:v>
                </c:pt>
                <c:pt idx="45">
                  <c:v>525</c:v>
                </c:pt>
                <c:pt idx="46">
                  <c:v>525</c:v>
                </c:pt>
                <c:pt idx="47">
                  <c:v>525</c:v>
                </c:pt>
                <c:pt idx="48">
                  <c:v>525</c:v>
                </c:pt>
                <c:pt idx="49">
                  <c:v>525</c:v>
                </c:pt>
                <c:pt idx="50">
                  <c:v>525</c:v>
                </c:pt>
                <c:pt idx="51">
                  <c:v>525</c:v>
                </c:pt>
                <c:pt idx="52">
                  <c:v>525</c:v>
                </c:pt>
                <c:pt idx="53">
                  <c:v>525</c:v>
                </c:pt>
                <c:pt idx="54">
                  <c:v>525</c:v>
                </c:pt>
                <c:pt idx="55">
                  <c:v>525</c:v>
                </c:pt>
                <c:pt idx="56">
                  <c:v>525</c:v>
                </c:pt>
                <c:pt idx="57">
                  <c:v>525</c:v>
                </c:pt>
                <c:pt idx="58">
                  <c:v>525</c:v>
                </c:pt>
                <c:pt idx="59">
                  <c:v>525</c:v>
                </c:pt>
                <c:pt idx="60">
                  <c:v>525</c:v>
                </c:pt>
                <c:pt idx="61">
                  <c:v>525</c:v>
                </c:pt>
                <c:pt idx="62">
                  <c:v>525</c:v>
                </c:pt>
                <c:pt idx="63">
                  <c:v>525</c:v>
                </c:pt>
                <c:pt idx="64">
                  <c:v>525</c:v>
                </c:pt>
                <c:pt idx="65">
                  <c:v>525</c:v>
                </c:pt>
                <c:pt idx="66">
                  <c:v>525</c:v>
                </c:pt>
                <c:pt idx="67">
                  <c:v>525</c:v>
                </c:pt>
                <c:pt idx="68">
                  <c:v>525</c:v>
                </c:pt>
                <c:pt idx="69">
                  <c:v>525</c:v>
                </c:pt>
                <c:pt idx="70">
                  <c:v>525</c:v>
                </c:pt>
                <c:pt idx="71">
                  <c:v>525</c:v>
                </c:pt>
                <c:pt idx="72">
                  <c:v>525</c:v>
                </c:pt>
                <c:pt idx="73">
                  <c:v>525</c:v>
                </c:pt>
                <c:pt idx="74">
                  <c:v>525</c:v>
                </c:pt>
                <c:pt idx="75">
                  <c:v>525</c:v>
                </c:pt>
                <c:pt idx="76">
                  <c:v>525</c:v>
                </c:pt>
                <c:pt idx="77">
                  <c:v>525</c:v>
                </c:pt>
                <c:pt idx="78">
                  <c:v>525</c:v>
                </c:pt>
                <c:pt idx="79">
                  <c:v>525</c:v>
                </c:pt>
                <c:pt idx="80">
                  <c:v>525</c:v>
                </c:pt>
                <c:pt idx="81">
                  <c:v>525</c:v>
                </c:pt>
                <c:pt idx="82">
                  <c:v>525</c:v>
                </c:pt>
                <c:pt idx="83">
                  <c:v>525</c:v>
                </c:pt>
                <c:pt idx="84">
                  <c:v>525</c:v>
                </c:pt>
                <c:pt idx="85">
                  <c:v>525</c:v>
                </c:pt>
                <c:pt idx="86">
                  <c:v>525</c:v>
                </c:pt>
                <c:pt idx="87">
                  <c:v>525</c:v>
                </c:pt>
                <c:pt idx="88">
                  <c:v>525</c:v>
                </c:pt>
                <c:pt idx="89">
                  <c:v>525</c:v>
                </c:pt>
                <c:pt idx="90">
                  <c:v>525</c:v>
                </c:pt>
                <c:pt idx="91">
                  <c:v>525</c:v>
                </c:pt>
                <c:pt idx="92">
                  <c:v>525</c:v>
                </c:pt>
                <c:pt idx="93">
                  <c:v>525</c:v>
                </c:pt>
                <c:pt idx="94">
                  <c:v>525</c:v>
                </c:pt>
                <c:pt idx="95">
                  <c:v>525</c:v>
                </c:pt>
                <c:pt idx="96">
                  <c:v>525</c:v>
                </c:pt>
                <c:pt idx="97">
                  <c:v>525</c:v>
                </c:pt>
                <c:pt idx="98">
                  <c:v>525</c:v>
                </c:pt>
                <c:pt idx="99">
                  <c:v>525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FBC-4088-895E-F63C4F25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587712"/>
        <c:axId val="1"/>
      </c:scatterChart>
      <c:valAx>
        <c:axId val="1471587712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anni</a:t>
                </a:r>
              </a:p>
            </c:rich>
          </c:tx>
          <c:layout>
            <c:manualLayout>
              <c:xMode val="edge"/>
              <c:yMode val="edge"/>
              <c:x val="0.48683905634331759"/>
              <c:y val="0.89658166638907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715877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37855070162921"/>
          <c:y val="1.6227722468580626E-2"/>
          <c:w val="0.63108766563022656"/>
          <c:h val="0.109537126662919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111693827773192"/>
          <c:y val="3.4275258877555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043301786665373"/>
          <c:y val="0.13911722720890327"/>
          <c:w val="0.83438280165916145"/>
          <c:h val="0.717764244729993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'gestione popolazione'!$A$34</c:f>
              <c:strCache>
                <c:ptCount val="1"/>
                <c:pt idx="0">
                  <c:v>tot. senza sfrut.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'gestione popolazione'!$B$30:$CW$30</c:f>
            </c:numRef>
          </c:xVal>
          <c:yVal>
            <c:numRef>
              <c:f>'gestione popolazione'!$B$34:$CW$34</c:f>
              <c:numCache>
                <c:formatCode>0</c:formatCode>
                <c:ptCount val="100"/>
                <c:pt idx="0">
                  <c:v>619.84738595525005</c:v>
                </c:pt>
                <c:pt idx="1">
                  <c:v>651.25095423529649</c:v>
                </c:pt>
                <c:pt idx="2">
                  <c:v>669.78515482548619</c:v>
                </c:pt>
                <c:pt idx="3">
                  <c:v>684.50661919170273</c:v>
                </c:pt>
                <c:pt idx="4">
                  <c:v>673.70340564818571</c:v>
                </c:pt>
                <c:pt idx="5">
                  <c:v>675.76145813541416</c:v>
                </c:pt>
                <c:pt idx="6">
                  <c:v>741.01492422872127</c:v>
                </c:pt>
                <c:pt idx="7">
                  <c:v>736.97714414683185</c:v>
                </c:pt>
                <c:pt idx="8">
                  <c:v>728.85374069009549</c:v>
                </c:pt>
                <c:pt idx="9">
                  <c:v>779.50518319313096</c:v>
                </c:pt>
                <c:pt idx="10">
                  <c:v>739.93482182349317</c:v>
                </c:pt>
                <c:pt idx="11">
                  <c:v>723.353420521266</c:v>
                </c:pt>
                <c:pt idx="12">
                  <c:v>778.28762087029327</c:v>
                </c:pt>
                <c:pt idx="13">
                  <c:v>746.93540709634681</c:v>
                </c:pt>
                <c:pt idx="14">
                  <c:v>853.96643978500265</c:v>
                </c:pt>
                <c:pt idx="15">
                  <c:v>752.90128094468776</c:v>
                </c:pt>
                <c:pt idx="16">
                  <c:v>703.63201435116798</c:v>
                </c:pt>
                <c:pt idx="17">
                  <c:v>811.58723525102778</c:v>
                </c:pt>
                <c:pt idx="18">
                  <c:v>903.14182976350639</c:v>
                </c:pt>
                <c:pt idx="19">
                  <c:v>916.35758829688666</c:v>
                </c:pt>
                <c:pt idx="20">
                  <c:v>1025.9380969713825</c:v>
                </c:pt>
                <c:pt idx="21">
                  <c:v>1171.298568565478</c:v>
                </c:pt>
                <c:pt idx="22">
                  <c:v>1185.1162690934661</c:v>
                </c:pt>
                <c:pt idx="23">
                  <c:v>1036.4181293503398</c:v>
                </c:pt>
                <c:pt idx="24">
                  <c:v>1135.1217029652321</c:v>
                </c:pt>
                <c:pt idx="25">
                  <c:v>1234.8505739146826</c:v>
                </c:pt>
                <c:pt idx="26">
                  <c:v>1306.467914629437</c:v>
                </c:pt>
                <c:pt idx="27">
                  <c:v>1249.1450811276982</c:v>
                </c:pt>
                <c:pt idx="28">
                  <c:v>1317.1922786254204</c:v>
                </c:pt>
                <c:pt idx="29">
                  <c:v>1265.4260337357564</c:v>
                </c:pt>
                <c:pt idx="30">
                  <c:v>1342.265904014806</c:v>
                </c:pt>
                <c:pt idx="31">
                  <c:v>1381.5300066767206</c:v>
                </c:pt>
                <c:pt idx="32">
                  <c:v>1568.5961171431027</c:v>
                </c:pt>
                <c:pt idx="33">
                  <c:v>1458.1498349874055</c:v>
                </c:pt>
                <c:pt idx="34">
                  <c:v>1586.3351755626684</c:v>
                </c:pt>
                <c:pt idx="35">
                  <c:v>1384.757950650599</c:v>
                </c:pt>
                <c:pt idx="36">
                  <c:v>1537.8904312803681</c:v>
                </c:pt>
                <c:pt idx="37">
                  <c:v>1468.512111674883</c:v>
                </c:pt>
                <c:pt idx="38">
                  <c:v>1482.957058642414</c:v>
                </c:pt>
                <c:pt idx="39">
                  <c:v>1417.6259040109212</c:v>
                </c:pt>
                <c:pt idx="40">
                  <c:v>1550.0219210006856</c:v>
                </c:pt>
                <c:pt idx="41">
                  <c:v>1594.6984492294091</c:v>
                </c:pt>
                <c:pt idx="42">
                  <c:v>1734.8658371438476</c:v>
                </c:pt>
                <c:pt idx="43">
                  <c:v>1676.472171100655</c:v>
                </c:pt>
                <c:pt idx="44">
                  <c:v>1475.4279849955249</c:v>
                </c:pt>
                <c:pt idx="45">
                  <c:v>1425.0369911754519</c:v>
                </c:pt>
                <c:pt idx="46">
                  <c:v>1632.3195701274435</c:v>
                </c:pt>
                <c:pt idx="47">
                  <c:v>1433.2182267459739</c:v>
                </c:pt>
                <c:pt idx="48">
                  <c:v>1571.3442203302197</c:v>
                </c:pt>
                <c:pt idx="49">
                  <c:v>1825.3696567976383</c:v>
                </c:pt>
                <c:pt idx="50">
                  <c:v>2122.3100109737356</c:v>
                </c:pt>
                <c:pt idx="51">
                  <c:v>2369.1213243699585</c:v>
                </c:pt>
                <c:pt idx="52">
                  <c:v>2747.1424637349978</c:v>
                </c:pt>
                <c:pt idx="53">
                  <c:v>2814.6349292155328</c:v>
                </c:pt>
                <c:pt idx="54">
                  <c:v>3025.7044402800539</c:v>
                </c:pt>
                <c:pt idx="55">
                  <c:v>3332.2326952660446</c:v>
                </c:pt>
                <c:pt idx="56">
                  <c:v>3818.6539028082875</c:v>
                </c:pt>
                <c:pt idx="57">
                  <c:v>3804.9788641667592</c:v>
                </c:pt>
                <c:pt idx="58">
                  <c:v>3579.229713187784</c:v>
                </c:pt>
                <c:pt idx="59">
                  <c:v>3444.401349514942</c:v>
                </c:pt>
                <c:pt idx="60">
                  <c:v>3788.3119268644887</c:v>
                </c:pt>
                <c:pt idx="61">
                  <c:v>3830.7915834005762</c:v>
                </c:pt>
                <c:pt idx="62">
                  <c:v>3712.2528665425998</c:v>
                </c:pt>
                <c:pt idx="63">
                  <c:v>3843.3794496122473</c:v>
                </c:pt>
                <c:pt idx="64">
                  <c:v>3845.2711236464474</c:v>
                </c:pt>
                <c:pt idx="65">
                  <c:v>3534.390600527986</c:v>
                </c:pt>
                <c:pt idx="66">
                  <c:v>3347.0545674713003</c:v>
                </c:pt>
                <c:pt idx="67">
                  <c:v>3382.7905726283047</c:v>
                </c:pt>
                <c:pt idx="68">
                  <c:v>3393.0577982227082</c:v>
                </c:pt>
                <c:pt idx="69">
                  <c:v>3534.6741792101998</c:v>
                </c:pt>
                <c:pt idx="70">
                  <c:v>3691.5682059600463</c:v>
                </c:pt>
                <c:pt idx="71">
                  <c:v>3552.1100175918818</c:v>
                </c:pt>
                <c:pt idx="72">
                  <c:v>3290.149732977372</c:v>
                </c:pt>
                <c:pt idx="73">
                  <c:v>3740.7648791890447</c:v>
                </c:pt>
                <c:pt idx="74">
                  <c:v>3726.811757587966</c:v>
                </c:pt>
                <c:pt idx="75">
                  <c:v>3778.8651828153006</c:v>
                </c:pt>
                <c:pt idx="76">
                  <c:v>4253.3417718143382</c:v>
                </c:pt>
                <c:pt idx="77">
                  <c:v>3955.0967175342221</c:v>
                </c:pt>
                <c:pt idx="78">
                  <c:v>4069.4995600469169</c:v>
                </c:pt>
                <c:pt idx="79">
                  <c:v>4028.1859558434512</c:v>
                </c:pt>
                <c:pt idx="80">
                  <c:v>4406.0264472838453</c:v>
                </c:pt>
                <c:pt idx="81">
                  <c:v>4050.2433537453076</c:v>
                </c:pt>
                <c:pt idx="82">
                  <c:v>4293.8677152823984</c:v>
                </c:pt>
                <c:pt idx="83">
                  <c:v>4924.2037482496562</c:v>
                </c:pt>
                <c:pt idx="84">
                  <c:v>5698.8565715021205</c:v>
                </c:pt>
                <c:pt idx="85">
                  <c:v>5365.897407788796</c:v>
                </c:pt>
                <c:pt idx="86">
                  <c:v>5870.8394883958772</c:v>
                </c:pt>
                <c:pt idx="87">
                  <c:v>5159.4085382221483</c:v>
                </c:pt>
                <c:pt idx="88">
                  <c:v>4656.2437983401669</c:v>
                </c:pt>
                <c:pt idx="89">
                  <c:v>5384.0786147090112</c:v>
                </c:pt>
                <c:pt idx="90">
                  <c:v>5269.9843565991787</c:v>
                </c:pt>
                <c:pt idx="91">
                  <c:v>4742.3630376683504</c:v>
                </c:pt>
                <c:pt idx="92">
                  <c:v>5021.2929600279476</c:v>
                </c:pt>
                <c:pt idx="93">
                  <c:v>5064.6473828973249</c:v>
                </c:pt>
                <c:pt idx="94">
                  <c:v>4593.4266984346687</c:v>
                </c:pt>
                <c:pt idx="95">
                  <c:v>5015.8725426063975</c:v>
                </c:pt>
                <c:pt idx="96">
                  <c:v>5041.5301998450741</c:v>
                </c:pt>
                <c:pt idx="97">
                  <c:v>5273.646796319159</c:v>
                </c:pt>
                <c:pt idx="98">
                  <c:v>5113.9135551659074</c:v>
                </c:pt>
                <c:pt idx="99">
                  <c:v>5724.4222223453899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ED-4015-B1CF-F086D369E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6933728"/>
        <c:axId val="1"/>
      </c:scatterChart>
      <c:valAx>
        <c:axId val="126693372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anni</a:t>
                </a:r>
              </a:p>
            </c:rich>
          </c:tx>
          <c:layout>
            <c:manualLayout>
              <c:xMode val="edge"/>
              <c:yMode val="edge"/>
              <c:x val="0.49234720465549786"/>
              <c:y val="0.91535103120060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2669337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518161</xdr:colOff>
      <xdr:row>0</xdr:row>
      <xdr:rowOff>20320</xdr:rowOff>
    </xdr:from>
    <xdr:to>
      <xdr:col>11</xdr:col>
      <xdr:colOff>365761</xdr:colOff>
      <xdr:row>2</xdr:row>
      <xdr:rowOff>99661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771767F-6DC9-4005-B77D-84DA436D1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0241" y="20320"/>
          <a:ext cx="4053840" cy="1979261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>
    <xdr:from>
      <xdr:col>0</xdr:col>
      <xdr:colOff>91440</xdr:colOff>
      <xdr:row>1</xdr:row>
      <xdr:rowOff>660400</xdr:rowOff>
    </xdr:from>
    <xdr:to>
      <xdr:col>6</xdr:col>
      <xdr:colOff>487680</xdr:colOff>
      <xdr:row>9</xdr:row>
      <xdr:rowOff>91440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D331D0BC-FE06-4F1A-9357-284CFCFC8B22}"/>
            </a:ext>
          </a:extLst>
        </xdr:cNvPr>
        <xdr:cNvSpPr txBox="1">
          <a:spLocks noChangeArrowheads="1"/>
        </xdr:cNvSpPr>
      </xdr:nvSpPr>
      <xdr:spPr bwMode="auto">
        <a:xfrm>
          <a:off x="91440" y="1869440"/>
          <a:ext cx="5740400" cy="2072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Si vuole gestire una popolazione (es. animale) su base annuale, mantenendola il più possibile costante e vicina allo stato iniziale.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La variabile di controllo è il numero </a:t>
          </a:r>
          <a:r>
            <a:rPr lang="it-IT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u(t) di licenze di sfruttamento </a:t>
          </a:r>
          <a:r>
            <a:rPr lang="it-IT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che consentono il prelievo (es. pesca) solo di individui adulti.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La popolazione evolve secondo il modello di Leslie con 3 classi di età, ma fertilità e mortalità sono influenzate dalle condizioni climatiche, che variano in modo casuale. </a:t>
          </a:r>
          <a:br>
            <a:rPr lang="it-IT" sz="15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it-IT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Es. fertilità(t) = </a:t>
          </a:r>
          <a:r>
            <a:rPr lang="it-IT" sz="1500" b="0" i="0" u="sng" strike="noStrike" baseline="0">
              <a:solidFill>
                <a:srgbClr val="000000"/>
              </a:solidFill>
              <a:latin typeface="Arial"/>
              <a:cs typeface="Arial"/>
            </a:rPr>
            <a:t>fertilità</a:t>
          </a:r>
          <a:r>
            <a:rPr lang="it-IT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*clima(t), con 0&lt;clima(t)&lt;1.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L'orizzonte di gestione è di 100 anni</a:t>
          </a: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14</xdr:col>
      <xdr:colOff>0</xdr:colOff>
      <xdr:row>2</xdr:row>
      <xdr:rowOff>30480</xdr:rowOff>
    </xdr:from>
    <xdr:to>
      <xdr:col>22</xdr:col>
      <xdr:colOff>0</xdr:colOff>
      <xdr:row>23</xdr:row>
      <xdr:rowOff>0</xdr:rowOff>
    </xdr:to>
    <xdr:graphicFrame macro="">
      <xdr:nvGraphicFramePr>
        <xdr:cNvPr id="1036" name="Grafico 12">
          <a:extLst>
            <a:ext uri="{FF2B5EF4-FFF2-40B4-BE49-F238E27FC236}">
              <a16:creationId xmlns:a16="http://schemas.microsoft.com/office/drawing/2014/main" id="{7D48B19F-2BAB-4AD9-852B-C20D3816B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701040</xdr:colOff>
      <xdr:row>2</xdr:row>
      <xdr:rowOff>7620</xdr:rowOff>
    </xdr:from>
    <xdr:to>
      <xdr:col>30</xdr:col>
      <xdr:colOff>0</xdr:colOff>
      <xdr:row>23</xdr:row>
      <xdr:rowOff>0</xdr:rowOff>
    </xdr:to>
    <xdr:graphicFrame macro="">
      <xdr:nvGraphicFramePr>
        <xdr:cNvPr id="1037" name="Grafico 13">
          <a:extLst>
            <a:ext uri="{FF2B5EF4-FFF2-40B4-BE49-F238E27FC236}">
              <a16:creationId xmlns:a16="http://schemas.microsoft.com/office/drawing/2014/main" id="{EB602966-CF52-49D3-8D6B-A9AE6A64A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355599</xdr:colOff>
      <xdr:row>0</xdr:row>
      <xdr:rowOff>0</xdr:rowOff>
    </xdr:from>
    <xdr:to>
      <xdr:col>15</xdr:col>
      <xdr:colOff>566488</xdr:colOff>
      <xdr:row>2</xdr:row>
      <xdr:rowOff>111760</xdr:rowOff>
    </xdr:to>
    <xdr:pic>
      <xdr:nvPicPr>
        <xdr:cNvPr id="8" name="Immagine 7" descr="Pesce tossico nel Mediterraneo, Tunisia lancia allarme - Ambiente e Pesca -  Mare - ANSA.it">
          <a:extLst>
            <a:ext uri="{FF2B5EF4-FFF2-40B4-BE49-F238E27FC236}">
              <a16:creationId xmlns:a16="http://schemas.microsoft.com/office/drawing/2014/main" id="{407580E6-9CE1-4181-8CBB-90FB4059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3919" y="0"/>
          <a:ext cx="3004889" cy="2011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11"/>
  <sheetViews>
    <sheetView tabSelected="1" topLeftCell="A2" zoomScale="75" workbookViewId="0">
      <selection activeCell="H69" sqref="H69"/>
    </sheetView>
  </sheetViews>
  <sheetFormatPr defaultRowHeight="13.2" x14ac:dyDescent="0.25"/>
  <cols>
    <col min="1" max="1" width="21.44140625" customWidth="1"/>
    <col min="2" max="2" width="12" bestFit="1" customWidth="1"/>
    <col min="3" max="3" width="18.109375" customWidth="1"/>
    <col min="4" max="4" width="13.44140625" style="1" customWidth="1"/>
    <col min="5" max="5" width="9.44140625" style="1" customWidth="1"/>
    <col min="6" max="6" width="10.44140625" customWidth="1"/>
    <col min="7" max="7" width="12.44140625" customWidth="1"/>
    <col min="8" max="8" width="18.6640625" customWidth="1"/>
    <col min="9" max="9" width="10.109375" customWidth="1"/>
    <col min="10" max="10" width="10.44140625" customWidth="1"/>
    <col min="11" max="11" width="9.6640625" customWidth="1"/>
    <col min="12" max="12" width="10.44140625" customWidth="1"/>
    <col min="13" max="14" width="10" customWidth="1"/>
    <col min="15" max="15" width="10.109375" customWidth="1"/>
    <col min="16" max="16" width="10.44140625" customWidth="1"/>
    <col min="17" max="17" width="10.109375" customWidth="1"/>
    <col min="18" max="18" width="10.44140625" customWidth="1"/>
    <col min="19" max="19" width="10" customWidth="1"/>
    <col min="20" max="21" width="9.33203125" bestFit="1" customWidth="1"/>
    <col min="22" max="22" width="10.33203125" bestFit="1" customWidth="1"/>
    <col min="23" max="23" width="10.33203125" style="1" bestFit="1" customWidth="1"/>
    <col min="24" max="101" width="10.33203125" bestFit="1" customWidth="1"/>
  </cols>
  <sheetData>
    <row r="1" spans="1:23" ht="95.4" customHeight="1" x14ac:dyDescent="0.4">
      <c r="A1" s="35" t="s">
        <v>42</v>
      </c>
    </row>
    <row r="2" spans="1:23" ht="54.6" customHeight="1" x14ac:dyDescent="0.25">
      <c r="A2" s="36" t="s">
        <v>43</v>
      </c>
    </row>
    <row r="3" spans="1:23" ht="55.8" customHeight="1" x14ac:dyDescent="0.25">
      <c r="A3" s="2"/>
    </row>
    <row r="4" spans="1:23" ht="15" x14ac:dyDescent="0.25">
      <c r="A4" s="2"/>
    </row>
    <row r="5" spans="1:23" ht="15" x14ac:dyDescent="0.25">
      <c r="A5" s="2"/>
      <c r="H5" s="3" t="s">
        <v>3</v>
      </c>
    </row>
    <row r="6" spans="1:23" ht="18.600000000000001" x14ac:dyDescent="0.4">
      <c r="A6" s="2"/>
      <c r="H6" s="2" t="s">
        <v>39</v>
      </c>
      <c r="I6" s="2"/>
      <c r="J6" s="2"/>
      <c r="K6" s="2"/>
      <c r="L6" s="2"/>
      <c r="M6" s="2"/>
    </row>
    <row r="7" spans="1:23" ht="15" x14ac:dyDescent="0.25">
      <c r="A7" s="2"/>
      <c r="H7" s="2" t="s">
        <v>7</v>
      </c>
      <c r="I7" s="2"/>
      <c r="J7" s="2"/>
      <c r="K7" s="2"/>
      <c r="L7" s="2"/>
      <c r="M7" s="2"/>
    </row>
    <row r="8" spans="1:23" ht="18.600000000000001" x14ac:dyDescent="0.4">
      <c r="A8" s="2"/>
      <c r="H8" s="2" t="s">
        <v>40</v>
      </c>
      <c r="I8" s="2"/>
      <c r="J8" s="2"/>
      <c r="K8" s="2"/>
      <c r="L8" s="2"/>
      <c r="M8" s="2"/>
    </row>
    <row r="9" spans="1:23" ht="15" x14ac:dyDescent="0.25">
      <c r="A9" s="2"/>
      <c r="H9" s="2"/>
      <c r="I9" s="2"/>
      <c r="J9" s="2"/>
      <c r="K9" s="2"/>
      <c r="L9" s="2"/>
      <c r="M9" s="2"/>
    </row>
    <row r="10" spans="1:23" ht="17.399999999999999" x14ac:dyDescent="0.3">
      <c r="A10" s="2"/>
      <c r="H10" s="37" t="s">
        <v>2</v>
      </c>
      <c r="I10" s="2"/>
      <c r="J10" s="2"/>
      <c r="K10" s="2"/>
      <c r="L10" s="2"/>
      <c r="M10" s="2"/>
    </row>
    <row r="11" spans="1:23" ht="15.6" x14ac:dyDescent="0.3">
      <c r="A11" s="2"/>
      <c r="H11" s="32" t="s">
        <v>45</v>
      </c>
      <c r="I11" s="2" t="s">
        <v>8</v>
      </c>
      <c r="J11" s="2"/>
      <c r="K11" s="2"/>
      <c r="L11" s="2"/>
      <c r="M11" s="2"/>
    </row>
    <row r="12" spans="1:23" ht="18.600000000000001" x14ac:dyDescent="0.4">
      <c r="A12" s="37" t="s">
        <v>13</v>
      </c>
      <c r="H12" s="32" t="s">
        <v>41</v>
      </c>
      <c r="I12" s="2" t="s">
        <v>4</v>
      </c>
      <c r="J12" s="2"/>
      <c r="K12" s="2"/>
      <c r="L12" s="2"/>
      <c r="M12" s="2"/>
    </row>
    <row r="13" spans="1:23" ht="17.399999999999999" x14ac:dyDescent="0.3">
      <c r="A13" s="42" t="s">
        <v>36</v>
      </c>
      <c r="B13" s="43" t="s">
        <v>14</v>
      </c>
      <c r="C13" s="43"/>
      <c r="D13" s="38">
        <v>0</v>
      </c>
      <c r="E13" s="40"/>
      <c r="F13" s="44"/>
      <c r="H13" s="2"/>
      <c r="I13" s="2"/>
      <c r="J13" s="2"/>
      <c r="K13" s="2"/>
      <c r="L13" s="2"/>
      <c r="M13" s="2"/>
    </row>
    <row r="14" spans="1:23" ht="17.399999999999999" x14ac:dyDescent="0.3">
      <c r="A14" s="42"/>
      <c r="B14" s="43"/>
      <c r="C14" s="43"/>
      <c r="D14" s="39"/>
      <c r="E14" s="40"/>
      <c r="F14" s="43"/>
      <c r="H14" s="37" t="s">
        <v>12</v>
      </c>
      <c r="I14" s="2"/>
      <c r="J14" s="2"/>
      <c r="K14" s="2"/>
      <c r="L14" s="2"/>
      <c r="M14" s="2"/>
    </row>
    <row r="15" spans="1:23" s="4" customFormat="1" ht="17.399999999999999" x14ac:dyDescent="0.3">
      <c r="A15" s="42" t="s">
        <v>37</v>
      </c>
      <c r="B15" s="43" t="s">
        <v>26</v>
      </c>
      <c r="C15" s="44"/>
      <c r="D15" s="38">
        <v>0</v>
      </c>
      <c r="E15" s="40" t="s">
        <v>44</v>
      </c>
      <c r="F15" s="44"/>
      <c r="H15" s="32"/>
      <c r="I15" s="30" t="s">
        <v>9</v>
      </c>
      <c r="J15" s="30" t="s">
        <v>10</v>
      </c>
      <c r="K15" s="30" t="s">
        <v>11</v>
      </c>
      <c r="L15" s="32"/>
      <c r="M15" s="32"/>
      <c r="T15" s="5"/>
      <c r="W15" s="5"/>
    </row>
    <row r="16" spans="1:23" ht="17.399999999999999" x14ac:dyDescent="0.3">
      <c r="A16" s="42"/>
      <c r="B16" s="43"/>
      <c r="C16" s="43"/>
      <c r="D16" s="40"/>
      <c r="E16" s="40"/>
      <c r="F16" s="43"/>
      <c r="H16" s="41" t="s">
        <v>0</v>
      </c>
      <c r="I16" s="33">
        <v>0.8</v>
      </c>
      <c r="J16" s="33">
        <v>0.7</v>
      </c>
      <c r="K16" s="33">
        <v>0.5</v>
      </c>
      <c r="L16" s="2"/>
      <c r="M16" s="2"/>
    </row>
    <row r="17" spans="1:101" ht="17.399999999999999" x14ac:dyDescent="0.3">
      <c r="A17" s="42" t="s">
        <v>38</v>
      </c>
      <c r="B17" s="43" t="s">
        <v>27</v>
      </c>
      <c r="C17" s="43"/>
      <c r="D17" s="38">
        <v>0</v>
      </c>
      <c r="E17" s="45" t="s">
        <v>28</v>
      </c>
      <c r="F17" s="44"/>
      <c r="H17" s="41" t="s">
        <v>1</v>
      </c>
      <c r="I17" s="33">
        <v>0</v>
      </c>
      <c r="J17" s="33">
        <v>0</v>
      </c>
      <c r="K17" s="33">
        <v>2</v>
      </c>
      <c r="L17" s="2"/>
      <c r="M17" s="2"/>
    </row>
    <row r="18" spans="1:101" ht="15" x14ac:dyDescent="0.25">
      <c r="H18" s="2"/>
      <c r="I18" s="29"/>
      <c r="J18" s="29"/>
      <c r="K18" s="29"/>
      <c r="L18" s="2"/>
      <c r="M18" s="2"/>
    </row>
    <row r="19" spans="1:101" ht="15" x14ac:dyDescent="0.25">
      <c r="F19" t="s">
        <v>23</v>
      </c>
      <c r="H19" s="2" t="s">
        <v>15</v>
      </c>
      <c r="I19" s="33">
        <v>0</v>
      </c>
      <c r="J19" s="33">
        <v>0</v>
      </c>
      <c r="K19" s="33">
        <v>0.4</v>
      </c>
      <c r="L19" s="2"/>
      <c r="M19" s="2"/>
    </row>
    <row r="20" spans="1:101" ht="15" x14ac:dyDescent="0.25">
      <c r="H20" s="2"/>
      <c r="I20" s="29"/>
      <c r="J20" s="29"/>
      <c r="K20" s="29"/>
      <c r="L20" s="2"/>
      <c r="M20" s="2"/>
    </row>
    <row r="21" spans="1:101" ht="15.6" x14ac:dyDescent="0.3">
      <c r="H21" s="31" t="s">
        <v>20</v>
      </c>
      <c r="I21" s="33">
        <v>180</v>
      </c>
      <c r="J21" s="33">
        <v>165</v>
      </c>
      <c r="K21" s="33">
        <v>180</v>
      </c>
      <c r="L21" s="34" t="s">
        <v>22</v>
      </c>
      <c r="M21" s="29">
        <f>SUM(I21:K21)</f>
        <v>525</v>
      </c>
    </row>
    <row r="22" spans="1:101" x14ac:dyDescent="0.25">
      <c r="I22" s="1"/>
      <c r="J22" s="1"/>
      <c r="K22" s="1"/>
    </row>
    <row r="23" spans="1:101" x14ac:dyDescent="0.25">
      <c r="I23" s="1"/>
      <c r="J23" s="1"/>
      <c r="K23" s="1"/>
    </row>
    <row r="24" spans="1:101" x14ac:dyDescent="0.25">
      <c r="A24" s="3" t="s">
        <v>16</v>
      </c>
      <c r="C24" t="s">
        <v>17</v>
      </c>
      <c r="I24" s="1"/>
      <c r="J24" s="1"/>
      <c r="K24" s="1"/>
    </row>
    <row r="25" spans="1:101" s="1" customFormat="1" x14ac:dyDescent="0.25">
      <c r="A25" s="5" t="s">
        <v>5</v>
      </c>
      <c r="B25" s="1">
        <v>1</v>
      </c>
      <c r="C25" s="1">
        <f>B25+1</f>
        <v>2</v>
      </c>
      <c r="D25" s="1">
        <f t="shared" ref="D25:BO25" si="0">C25+1</f>
        <v>3</v>
      </c>
      <c r="E25" s="1">
        <f t="shared" si="0"/>
        <v>4</v>
      </c>
      <c r="F25" s="1">
        <f t="shared" si="0"/>
        <v>5</v>
      </c>
      <c r="G25" s="1">
        <f t="shared" si="0"/>
        <v>6</v>
      </c>
      <c r="H25" s="1">
        <f t="shared" si="0"/>
        <v>7</v>
      </c>
      <c r="I25" s="1">
        <f t="shared" si="0"/>
        <v>8</v>
      </c>
      <c r="J25" s="1">
        <f t="shared" si="0"/>
        <v>9</v>
      </c>
      <c r="K25" s="1">
        <f t="shared" si="0"/>
        <v>10</v>
      </c>
      <c r="L25" s="1">
        <f t="shared" si="0"/>
        <v>11</v>
      </c>
      <c r="M25" s="1">
        <f t="shared" si="0"/>
        <v>12</v>
      </c>
      <c r="N25" s="1">
        <f t="shared" si="0"/>
        <v>13</v>
      </c>
      <c r="O25" s="1">
        <f t="shared" si="0"/>
        <v>14</v>
      </c>
      <c r="P25" s="1">
        <f t="shared" si="0"/>
        <v>15</v>
      </c>
      <c r="Q25" s="1">
        <f t="shared" si="0"/>
        <v>16</v>
      </c>
      <c r="R25" s="1">
        <f t="shared" si="0"/>
        <v>17</v>
      </c>
      <c r="S25" s="1">
        <f t="shared" si="0"/>
        <v>18</v>
      </c>
      <c r="T25" s="1">
        <f t="shared" si="0"/>
        <v>19</v>
      </c>
      <c r="U25" s="1">
        <f t="shared" si="0"/>
        <v>20</v>
      </c>
      <c r="V25" s="1">
        <f t="shared" si="0"/>
        <v>21</v>
      </c>
      <c r="W25" s="1">
        <f t="shared" si="0"/>
        <v>22</v>
      </c>
      <c r="X25" s="1">
        <f t="shared" si="0"/>
        <v>23</v>
      </c>
      <c r="Y25" s="1">
        <f t="shared" si="0"/>
        <v>24</v>
      </c>
      <c r="Z25" s="1">
        <f t="shared" si="0"/>
        <v>25</v>
      </c>
      <c r="AA25" s="1">
        <f t="shared" si="0"/>
        <v>26</v>
      </c>
      <c r="AB25" s="1">
        <f t="shared" si="0"/>
        <v>27</v>
      </c>
      <c r="AC25" s="1">
        <f t="shared" si="0"/>
        <v>28</v>
      </c>
      <c r="AD25" s="1">
        <f t="shared" si="0"/>
        <v>29</v>
      </c>
      <c r="AE25" s="1">
        <f t="shared" si="0"/>
        <v>30</v>
      </c>
      <c r="AF25" s="1">
        <f t="shared" si="0"/>
        <v>31</v>
      </c>
      <c r="AG25" s="1">
        <f t="shared" si="0"/>
        <v>32</v>
      </c>
      <c r="AH25" s="1">
        <f t="shared" si="0"/>
        <v>33</v>
      </c>
      <c r="AI25" s="1">
        <f t="shared" si="0"/>
        <v>34</v>
      </c>
      <c r="AJ25" s="1">
        <f t="shared" si="0"/>
        <v>35</v>
      </c>
      <c r="AK25" s="1">
        <f t="shared" si="0"/>
        <v>36</v>
      </c>
      <c r="AL25" s="1">
        <f t="shared" si="0"/>
        <v>37</v>
      </c>
      <c r="AM25" s="1">
        <f t="shared" si="0"/>
        <v>38</v>
      </c>
      <c r="AN25" s="1">
        <f t="shared" si="0"/>
        <v>39</v>
      </c>
      <c r="AO25" s="1">
        <f t="shared" si="0"/>
        <v>40</v>
      </c>
      <c r="AP25" s="1">
        <f t="shared" si="0"/>
        <v>41</v>
      </c>
      <c r="AQ25" s="1">
        <f t="shared" si="0"/>
        <v>42</v>
      </c>
      <c r="AR25" s="1">
        <f t="shared" si="0"/>
        <v>43</v>
      </c>
      <c r="AS25" s="1">
        <f t="shared" si="0"/>
        <v>44</v>
      </c>
      <c r="AT25" s="1">
        <f t="shared" si="0"/>
        <v>45</v>
      </c>
      <c r="AU25" s="1">
        <f t="shared" si="0"/>
        <v>46</v>
      </c>
      <c r="AV25" s="1">
        <f t="shared" si="0"/>
        <v>47</v>
      </c>
      <c r="AW25" s="1">
        <f t="shared" si="0"/>
        <v>48</v>
      </c>
      <c r="AX25" s="1">
        <f t="shared" si="0"/>
        <v>49</v>
      </c>
      <c r="AY25" s="1">
        <f t="shared" si="0"/>
        <v>50</v>
      </c>
      <c r="AZ25" s="1">
        <f t="shared" si="0"/>
        <v>51</v>
      </c>
      <c r="BA25" s="1">
        <f t="shared" si="0"/>
        <v>52</v>
      </c>
      <c r="BB25" s="1">
        <f t="shared" si="0"/>
        <v>53</v>
      </c>
      <c r="BC25" s="1">
        <f t="shared" si="0"/>
        <v>54</v>
      </c>
      <c r="BD25" s="1">
        <f t="shared" si="0"/>
        <v>55</v>
      </c>
      <c r="BE25" s="1">
        <f t="shared" si="0"/>
        <v>56</v>
      </c>
      <c r="BF25" s="1">
        <f t="shared" si="0"/>
        <v>57</v>
      </c>
      <c r="BG25" s="1">
        <f t="shared" si="0"/>
        <v>58</v>
      </c>
      <c r="BH25" s="1">
        <f t="shared" si="0"/>
        <v>59</v>
      </c>
      <c r="BI25" s="1">
        <f t="shared" si="0"/>
        <v>60</v>
      </c>
      <c r="BJ25" s="1">
        <f t="shared" si="0"/>
        <v>61</v>
      </c>
      <c r="BK25" s="1">
        <f t="shared" si="0"/>
        <v>62</v>
      </c>
      <c r="BL25" s="1">
        <f t="shared" si="0"/>
        <v>63</v>
      </c>
      <c r="BM25" s="1">
        <f t="shared" si="0"/>
        <v>64</v>
      </c>
      <c r="BN25" s="1">
        <f t="shared" si="0"/>
        <v>65</v>
      </c>
      <c r="BO25" s="1">
        <f t="shared" si="0"/>
        <v>66</v>
      </c>
      <c r="BP25" s="1">
        <f t="shared" ref="BP25:CW25" si="1">BO25+1</f>
        <v>67</v>
      </c>
      <c r="BQ25" s="1">
        <f t="shared" si="1"/>
        <v>68</v>
      </c>
      <c r="BR25" s="1">
        <f t="shared" si="1"/>
        <v>69</v>
      </c>
      <c r="BS25" s="1">
        <f t="shared" si="1"/>
        <v>70</v>
      </c>
      <c r="BT25" s="1">
        <f t="shared" si="1"/>
        <v>71</v>
      </c>
      <c r="BU25" s="1">
        <f t="shared" si="1"/>
        <v>72</v>
      </c>
      <c r="BV25" s="1">
        <f t="shared" si="1"/>
        <v>73</v>
      </c>
      <c r="BW25" s="1">
        <f t="shared" si="1"/>
        <v>74</v>
      </c>
      <c r="BX25" s="1">
        <f t="shared" si="1"/>
        <v>75</v>
      </c>
      <c r="BY25" s="1">
        <f t="shared" si="1"/>
        <v>76</v>
      </c>
      <c r="BZ25" s="1">
        <f t="shared" si="1"/>
        <v>77</v>
      </c>
      <c r="CA25" s="1">
        <f t="shared" si="1"/>
        <v>78</v>
      </c>
      <c r="CB25" s="1">
        <f t="shared" si="1"/>
        <v>79</v>
      </c>
      <c r="CC25" s="1">
        <f t="shared" si="1"/>
        <v>80</v>
      </c>
      <c r="CD25" s="1">
        <f t="shared" si="1"/>
        <v>81</v>
      </c>
      <c r="CE25" s="1">
        <f t="shared" si="1"/>
        <v>82</v>
      </c>
      <c r="CF25" s="1">
        <f t="shared" si="1"/>
        <v>83</v>
      </c>
      <c r="CG25" s="1">
        <f t="shared" si="1"/>
        <v>84</v>
      </c>
      <c r="CH25" s="1">
        <f t="shared" si="1"/>
        <v>85</v>
      </c>
      <c r="CI25" s="1">
        <f t="shared" si="1"/>
        <v>86</v>
      </c>
      <c r="CJ25" s="1">
        <f t="shared" si="1"/>
        <v>87</v>
      </c>
      <c r="CK25" s="1">
        <f t="shared" si="1"/>
        <v>88</v>
      </c>
      <c r="CL25" s="1">
        <f t="shared" si="1"/>
        <v>89</v>
      </c>
      <c r="CM25" s="1">
        <f t="shared" si="1"/>
        <v>90</v>
      </c>
      <c r="CN25" s="1">
        <f t="shared" si="1"/>
        <v>91</v>
      </c>
      <c r="CO25" s="1">
        <f t="shared" si="1"/>
        <v>92</v>
      </c>
      <c r="CP25" s="1">
        <f t="shared" si="1"/>
        <v>93</v>
      </c>
      <c r="CQ25" s="1">
        <f t="shared" si="1"/>
        <v>94</v>
      </c>
      <c r="CR25" s="1">
        <f t="shared" si="1"/>
        <v>95</v>
      </c>
      <c r="CS25" s="1">
        <f t="shared" si="1"/>
        <v>96</v>
      </c>
      <c r="CT25" s="1">
        <f t="shared" si="1"/>
        <v>97</v>
      </c>
      <c r="CU25" s="1">
        <f t="shared" si="1"/>
        <v>98</v>
      </c>
      <c r="CV25" s="1">
        <f t="shared" si="1"/>
        <v>99</v>
      </c>
      <c r="CW25" s="1">
        <f t="shared" si="1"/>
        <v>100</v>
      </c>
    </row>
    <row r="26" spans="1:101" s="48" customFormat="1" ht="14.4" customHeight="1" x14ac:dyDescent="0.3">
      <c r="A26" s="46" t="s">
        <v>18</v>
      </c>
      <c r="B26" s="47">
        <v>0.97230962502784313</v>
      </c>
      <c r="C26" s="47">
        <v>0.87813557457234781</v>
      </c>
      <c r="D26" s="47">
        <v>0.92096785498671951</v>
      </c>
      <c r="E26" s="47">
        <v>0.87303921556918707</v>
      </c>
      <c r="F26" s="47">
        <v>0.83026883285465525</v>
      </c>
      <c r="G26" s="47">
        <v>0.87549917901261121</v>
      </c>
      <c r="H26" s="47">
        <v>0.94553229482018253</v>
      </c>
      <c r="I26" s="47">
        <v>0.84689875781945023</v>
      </c>
      <c r="J26" s="47">
        <v>0.85411812106789731</v>
      </c>
      <c r="K26" s="47">
        <v>0.9228236723725759</v>
      </c>
      <c r="L26" s="47">
        <v>0.81291314447840057</v>
      </c>
      <c r="M26" s="47">
        <v>0.84123409850264519</v>
      </c>
      <c r="N26" s="47">
        <v>0.92730255598701783</v>
      </c>
      <c r="O26" s="47">
        <v>0.82413954493493402</v>
      </c>
      <c r="P26" s="47">
        <v>0.98294687993024488</v>
      </c>
      <c r="Q26" s="47">
        <v>0.75905509776294977</v>
      </c>
      <c r="R26" s="47">
        <v>0.80342696500842714</v>
      </c>
      <c r="S26" s="47">
        <v>0.99162514970115145</v>
      </c>
      <c r="T26" s="47">
        <v>0.95748282185110489</v>
      </c>
      <c r="U26" s="47">
        <v>0.87258473180652185</v>
      </c>
      <c r="V26" s="47">
        <v>0.96266365471762616</v>
      </c>
      <c r="W26" s="47">
        <v>0.98204458119384153</v>
      </c>
      <c r="X26" s="47">
        <v>0.87021985671837832</v>
      </c>
      <c r="Y26" s="47">
        <v>0.75204331413366443</v>
      </c>
      <c r="Z26" s="47">
        <v>0.94198138800164277</v>
      </c>
      <c r="AA26" s="47">
        <v>0.93563681393320453</v>
      </c>
      <c r="AB26" s="47">
        <v>0.90987504379023854</v>
      </c>
      <c r="AC26" s="47">
        <v>0.82230496317012425</v>
      </c>
      <c r="AD26" s="47">
        <v>0.90691064791906828</v>
      </c>
      <c r="AE26" s="47">
        <v>0.82622483238956512</v>
      </c>
      <c r="AF26" s="47">
        <v>0.91225673486227365</v>
      </c>
      <c r="AG26" s="47">
        <v>0.8852061322660485</v>
      </c>
      <c r="AH26" s="47">
        <v>0.97648736120377411</v>
      </c>
      <c r="AI26" s="47">
        <v>0.79947802215774399</v>
      </c>
      <c r="AJ26" s="47">
        <v>0.93564775952267154</v>
      </c>
      <c r="AK26" s="47">
        <v>0.75075173770588766</v>
      </c>
      <c r="AL26" s="47">
        <v>0.9551418307695454</v>
      </c>
      <c r="AM26" s="47">
        <v>0.82124043479083286</v>
      </c>
      <c r="AN26" s="47">
        <v>0.8684979542495459</v>
      </c>
      <c r="AO26" s="47">
        <v>0.82214801610877197</v>
      </c>
      <c r="AP26" s="47">
        <v>0.94035936424662547</v>
      </c>
      <c r="AQ26" s="47">
        <v>0.88482715890583918</v>
      </c>
      <c r="AR26" s="47">
        <v>0.93563099433956887</v>
      </c>
      <c r="AS26" s="47">
        <v>0.83108978711377046</v>
      </c>
      <c r="AT26" s="47">
        <v>0.75690136015040355</v>
      </c>
      <c r="AU26" s="47">
        <v>0.8306642978933052</v>
      </c>
      <c r="AV26" s="47">
        <v>0.98513673073494479</v>
      </c>
      <c r="AW26" s="47">
        <v>0.75513514967729711</v>
      </c>
      <c r="AX26" s="47">
        <v>0.94292356210158612</v>
      </c>
      <c r="AY26" s="47">
        <v>0.99907240523491514</v>
      </c>
      <c r="AZ26" s="47">
        <v>0.99994361476990479</v>
      </c>
      <c r="BA26" s="47">
        <v>0.96005469013998268</v>
      </c>
      <c r="BB26" s="47">
        <v>0.99726679797781692</v>
      </c>
      <c r="BC26" s="47">
        <v>0.88116733887058118</v>
      </c>
      <c r="BD26" s="47">
        <v>0.92453195556347323</v>
      </c>
      <c r="BE26" s="47">
        <v>0.94716644946599771</v>
      </c>
      <c r="BF26" s="47">
        <v>0.98558133944603055</v>
      </c>
      <c r="BG26" s="47">
        <v>0.85695781993579534</v>
      </c>
      <c r="BH26" s="47">
        <v>0.80901172243864528</v>
      </c>
      <c r="BI26" s="47">
        <v>0.82764038081381108</v>
      </c>
      <c r="BJ26" s="47">
        <v>0.94590925655542346</v>
      </c>
      <c r="BK26" s="47">
        <v>0.86968160854358567</v>
      </c>
      <c r="BL26" s="47">
        <v>0.83342499234889966</v>
      </c>
      <c r="BM26" s="47">
        <v>0.89041651494169116</v>
      </c>
      <c r="BN26" s="47">
        <v>0.86046101056561874</v>
      </c>
      <c r="BO26" s="47">
        <v>0.79050581705127443</v>
      </c>
      <c r="BP26" s="47">
        <v>0.814452466558095</v>
      </c>
      <c r="BQ26" s="47">
        <v>0.86922020371821196</v>
      </c>
      <c r="BR26" s="47">
        <v>0.86264803873879603</v>
      </c>
      <c r="BS26" s="47">
        <v>0.89593318565204549</v>
      </c>
      <c r="BT26" s="47">
        <v>0.89821231050154282</v>
      </c>
      <c r="BU26" s="47">
        <v>0.82754764082685073</v>
      </c>
      <c r="BV26" s="47">
        <v>0.79661182322480673</v>
      </c>
      <c r="BW26" s="47">
        <v>0.97782749007975001</v>
      </c>
      <c r="BX26" s="47">
        <v>0.85682975213726498</v>
      </c>
      <c r="BY26" s="47">
        <v>0.87205009652806598</v>
      </c>
      <c r="BZ26" s="47">
        <v>0.96802456148523852</v>
      </c>
      <c r="CA26" s="47">
        <v>0.79973171701573009</v>
      </c>
      <c r="CB26" s="47">
        <v>0.88491466245463957</v>
      </c>
      <c r="CC26" s="47">
        <v>0.85130659636619999</v>
      </c>
      <c r="CD26" s="47">
        <v>0.94070853017476486</v>
      </c>
      <c r="CE26" s="47">
        <v>0.79059035503311015</v>
      </c>
      <c r="CF26" s="47">
        <v>0.91176944899755963</v>
      </c>
      <c r="CG26" s="47">
        <v>0.98629049360543708</v>
      </c>
      <c r="CH26" s="47">
        <v>0.99533483950143631</v>
      </c>
      <c r="CI26" s="47">
        <v>0.80978948203741996</v>
      </c>
      <c r="CJ26" s="47">
        <v>0.94096904161816897</v>
      </c>
      <c r="CK26" s="47">
        <v>0.75581795512591565</v>
      </c>
      <c r="CL26" s="47">
        <v>0.77616362755372426</v>
      </c>
      <c r="CM26" s="47">
        <v>0.99447340717620958</v>
      </c>
      <c r="CN26" s="47">
        <v>0.84181260988261641</v>
      </c>
      <c r="CO26" s="47">
        <v>0.77393228600548647</v>
      </c>
      <c r="CP26" s="47">
        <v>0.9106222482981372</v>
      </c>
      <c r="CQ26" s="47">
        <v>0.8674633734343038</v>
      </c>
      <c r="CR26" s="47">
        <v>0.78001879967655374</v>
      </c>
      <c r="CS26" s="47">
        <v>0.93913320303937242</v>
      </c>
      <c r="CT26" s="47">
        <v>0.86443705340118515</v>
      </c>
      <c r="CU26" s="47">
        <v>0.89963462023250185</v>
      </c>
      <c r="CV26" s="47">
        <v>0.8339880666806061</v>
      </c>
      <c r="CW26" s="47">
        <v>0.96271063601636087</v>
      </c>
    </row>
    <row r="27" spans="1:101" s="12" customFormat="1" ht="15" customHeight="1" x14ac:dyDescent="0.25">
      <c r="A27" s="11" t="s">
        <v>29</v>
      </c>
      <c r="B27" s="20">
        <f>M21</f>
        <v>525</v>
      </c>
      <c r="C27" s="20">
        <f>$B$27</f>
        <v>525</v>
      </c>
      <c r="D27" s="20">
        <f t="shared" ref="D27:BO27" si="2">$B$27</f>
        <v>525</v>
      </c>
      <c r="E27" s="20">
        <f t="shared" si="2"/>
        <v>525</v>
      </c>
      <c r="F27" s="20">
        <f t="shared" si="2"/>
        <v>525</v>
      </c>
      <c r="G27" s="20">
        <f t="shared" si="2"/>
        <v>525</v>
      </c>
      <c r="H27" s="20">
        <f t="shared" si="2"/>
        <v>525</v>
      </c>
      <c r="I27" s="20">
        <f t="shared" si="2"/>
        <v>525</v>
      </c>
      <c r="J27" s="20">
        <f t="shared" si="2"/>
        <v>525</v>
      </c>
      <c r="K27" s="20">
        <f t="shared" si="2"/>
        <v>525</v>
      </c>
      <c r="L27" s="20">
        <f t="shared" si="2"/>
        <v>525</v>
      </c>
      <c r="M27" s="20">
        <f t="shared" si="2"/>
        <v>525</v>
      </c>
      <c r="N27" s="20">
        <f t="shared" si="2"/>
        <v>525</v>
      </c>
      <c r="O27" s="20">
        <f t="shared" si="2"/>
        <v>525</v>
      </c>
      <c r="P27" s="20">
        <f t="shared" si="2"/>
        <v>525</v>
      </c>
      <c r="Q27" s="20">
        <f t="shared" si="2"/>
        <v>525</v>
      </c>
      <c r="R27" s="20">
        <f t="shared" si="2"/>
        <v>525</v>
      </c>
      <c r="S27" s="20">
        <f t="shared" si="2"/>
        <v>525</v>
      </c>
      <c r="T27" s="20">
        <f t="shared" si="2"/>
        <v>525</v>
      </c>
      <c r="U27" s="20">
        <f t="shared" si="2"/>
        <v>525</v>
      </c>
      <c r="V27" s="20">
        <f t="shared" si="2"/>
        <v>525</v>
      </c>
      <c r="W27" s="20">
        <f t="shared" si="2"/>
        <v>525</v>
      </c>
      <c r="X27" s="20">
        <f t="shared" si="2"/>
        <v>525</v>
      </c>
      <c r="Y27" s="20">
        <f t="shared" si="2"/>
        <v>525</v>
      </c>
      <c r="Z27" s="20">
        <f t="shared" si="2"/>
        <v>525</v>
      </c>
      <c r="AA27" s="20">
        <f t="shared" si="2"/>
        <v>525</v>
      </c>
      <c r="AB27" s="20">
        <f t="shared" si="2"/>
        <v>525</v>
      </c>
      <c r="AC27" s="20">
        <f t="shared" si="2"/>
        <v>525</v>
      </c>
      <c r="AD27" s="20">
        <f t="shared" si="2"/>
        <v>525</v>
      </c>
      <c r="AE27" s="20">
        <f t="shared" si="2"/>
        <v>525</v>
      </c>
      <c r="AF27" s="20">
        <f t="shared" si="2"/>
        <v>525</v>
      </c>
      <c r="AG27" s="20">
        <f t="shared" si="2"/>
        <v>525</v>
      </c>
      <c r="AH27" s="20">
        <f t="shared" si="2"/>
        <v>525</v>
      </c>
      <c r="AI27" s="20">
        <f t="shared" si="2"/>
        <v>525</v>
      </c>
      <c r="AJ27" s="20">
        <f t="shared" si="2"/>
        <v>525</v>
      </c>
      <c r="AK27" s="20">
        <f t="shared" si="2"/>
        <v>525</v>
      </c>
      <c r="AL27" s="20">
        <f t="shared" si="2"/>
        <v>525</v>
      </c>
      <c r="AM27" s="20">
        <f t="shared" si="2"/>
        <v>525</v>
      </c>
      <c r="AN27" s="20">
        <f t="shared" si="2"/>
        <v>525</v>
      </c>
      <c r="AO27" s="20">
        <f t="shared" si="2"/>
        <v>525</v>
      </c>
      <c r="AP27" s="20">
        <f t="shared" si="2"/>
        <v>525</v>
      </c>
      <c r="AQ27" s="20">
        <f t="shared" si="2"/>
        <v>525</v>
      </c>
      <c r="AR27" s="20">
        <f t="shared" si="2"/>
        <v>525</v>
      </c>
      <c r="AS27" s="20">
        <f t="shared" si="2"/>
        <v>525</v>
      </c>
      <c r="AT27" s="20">
        <f t="shared" si="2"/>
        <v>525</v>
      </c>
      <c r="AU27" s="20">
        <f t="shared" si="2"/>
        <v>525</v>
      </c>
      <c r="AV27" s="20">
        <f t="shared" si="2"/>
        <v>525</v>
      </c>
      <c r="AW27" s="20">
        <f t="shared" si="2"/>
        <v>525</v>
      </c>
      <c r="AX27" s="20">
        <f t="shared" si="2"/>
        <v>525</v>
      </c>
      <c r="AY27" s="20">
        <f t="shared" si="2"/>
        <v>525</v>
      </c>
      <c r="AZ27" s="20">
        <f t="shared" si="2"/>
        <v>525</v>
      </c>
      <c r="BA27" s="20">
        <f t="shared" si="2"/>
        <v>525</v>
      </c>
      <c r="BB27" s="20">
        <f t="shared" si="2"/>
        <v>525</v>
      </c>
      <c r="BC27" s="20">
        <f t="shared" si="2"/>
        <v>525</v>
      </c>
      <c r="BD27" s="20">
        <f t="shared" si="2"/>
        <v>525</v>
      </c>
      <c r="BE27" s="20">
        <f t="shared" si="2"/>
        <v>525</v>
      </c>
      <c r="BF27" s="20">
        <f t="shared" si="2"/>
        <v>525</v>
      </c>
      <c r="BG27" s="20">
        <f t="shared" si="2"/>
        <v>525</v>
      </c>
      <c r="BH27" s="20">
        <f t="shared" si="2"/>
        <v>525</v>
      </c>
      <c r="BI27" s="20">
        <f t="shared" si="2"/>
        <v>525</v>
      </c>
      <c r="BJ27" s="20">
        <f t="shared" si="2"/>
        <v>525</v>
      </c>
      <c r="BK27" s="20">
        <f t="shared" si="2"/>
        <v>525</v>
      </c>
      <c r="BL27" s="20">
        <f t="shared" si="2"/>
        <v>525</v>
      </c>
      <c r="BM27" s="20">
        <f t="shared" si="2"/>
        <v>525</v>
      </c>
      <c r="BN27" s="20">
        <f t="shared" si="2"/>
        <v>525</v>
      </c>
      <c r="BO27" s="20">
        <f t="shared" si="2"/>
        <v>525</v>
      </c>
      <c r="BP27" s="20">
        <f t="shared" ref="BP27:CW27" si="3">$B$27</f>
        <v>525</v>
      </c>
      <c r="BQ27" s="20">
        <f t="shared" si="3"/>
        <v>525</v>
      </c>
      <c r="BR27" s="20">
        <f t="shared" si="3"/>
        <v>525</v>
      </c>
      <c r="BS27" s="20">
        <f t="shared" si="3"/>
        <v>525</v>
      </c>
      <c r="BT27" s="20">
        <f t="shared" si="3"/>
        <v>525</v>
      </c>
      <c r="BU27" s="20">
        <f t="shared" si="3"/>
        <v>525</v>
      </c>
      <c r="BV27" s="20">
        <f t="shared" si="3"/>
        <v>525</v>
      </c>
      <c r="BW27" s="20">
        <f t="shared" si="3"/>
        <v>525</v>
      </c>
      <c r="BX27" s="20">
        <f t="shared" si="3"/>
        <v>525</v>
      </c>
      <c r="BY27" s="20">
        <f t="shared" si="3"/>
        <v>525</v>
      </c>
      <c r="BZ27" s="20">
        <f t="shared" si="3"/>
        <v>525</v>
      </c>
      <c r="CA27" s="20">
        <f t="shared" si="3"/>
        <v>525</v>
      </c>
      <c r="CB27" s="20">
        <f t="shared" si="3"/>
        <v>525</v>
      </c>
      <c r="CC27" s="20">
        <f t="shared" si="3"/>
        <v>525</v>
      </c>
      <c r="CD27" s="20">
        <f t="shared" si="3"/>
        <v>525</v>
      </c>
      <c r="CE27" s="20">
        <f t="shared" si="3"/>
        <v>525</v>
      </c>
      <c r="CF27" s="20">
        <f t="shared" si="3"/>
        <v>525</v>
      </c>
      <c r="CG27" s="20">
        <f t="shared" si="3"/>
        <v>525</v>
      </c>
      <c r="CH27" s="20">
        <f t="shared" si="3"/>
        <v>525</v>
      </c>
      <c r="CI27" s="20">
        <f t="shared" si="3"/>
        <v>525</v>
      </c>
      <c r="CJ27" s="20">
        <f t="shared" si="3"/>
        <v>525</v>
      </c>
      <c r="CK27" s="20">
        <f t="shared" si="3"/>
        <v>525</v>
      </c>
      <c r="CL27" s="20">
        <f t="shared" si="3"/>
        <v>525</v>
      </c>
      <c r="CM27" s="20">
        <f t="shared" si="3"/>
        <v>525</v>
      </c>
      <c r="CN27" s="20">
        <f t="shared" si="3"/>
        <v>525</v>
      </c>
      <c r="CO27" s="20">
        <f t="shared" si="3"/>
        <v>525</v>
      </c>
      <c r="CP27" s="20">
        <f t="shared" si="3"/>
        <v>525</v>
      </c>
      <c r="CQ27" s="20">
        <f t="shared" si="3"/>
        <v>525</v>
      </c>
      <c r="CR27" s="20">
        <f t="shared" si="3"/>
        <v>525</v>
      </c>
      <c r="CS27" s="20">
        <f t="shared" si="3"/>
        <v>525</v>
      </c>
      <c r="CT27" s="20">
        <f t="shared" si="3"/>
        <v>525</v>
      </c>
      <c r="CU27" s="20">
        <f t="shared" si="3"/>
        <v>525</v>
      </c>
      <c r="CV27" s="20">
        <f t="shared" si="3"/>
        <v>525</v>
      </c>
      <c r="CW27" s="20">
        <f t="shared" si="3"/>
        <v>525</v>
      </c>
    </row>
    <row r="28" spans="1:101" x14ac:dyDescent="0.25">
      <c r="B28" s="19"/>
      <c r="D28"/>
      <c r="E28"/>
      <c r="W28"/>
    </row>
    <row r="29" spans="1:101" s="16" customFormat="1" ht="18" customHeight="1" x14ac:dyDescent="0.25">
      <c r="A29" s="15" t="s">
        <v>21</v>
      </c>
      <c r="D29" s="17"/>
      <c r="E29" s="17"/>
      <c r="W29" s="17"/>
    </row>
    <row r="30" spans="1:101" s="1" customFormat="1" ht="18" hidden="1" customHeight="1" x14ac:dyDescent="0.25">
      <c r="A30" s="5" t="s">
        <v>5</v>
      </c>
      <c r="B30" s="1">
        <v>1</v>
      </c>
      <c r="C30" s="1">
        <f>B30+1</f>
        <v>2</v>
      </c>
      <c r="D30" s="1">
        <f t="shared" ref="D30:BO30" si="4">C30+1</f>
        <v>3</v>
      </c>
      <c r="E30" s="1">
        <f t="shared" si="4"/>
        <v>4</v>
      </c>
      <c r="F30" s="1">
        <f t="shared" si="4"/>
        <v>5</v>
      </c>
      <c r="G30" s="1">
        <f t="shared" si="4"/>
        <v>6</v>
      </c>
      <c r="H30" s="1">
        <f t="shared" si="4"/>
        <v>7</v>
      </c>
      <c r="I30" s="1">
        <f t="shared" si="4"/>
        <v>8</v>
      </c>
      <c r="J30" s="1">
        <f t="shared" si="4"/>
        <v>9</v>
      </c>
      <c r="K30" s="1">
        <f t="shared" si="4"/>
        <v>10</v>
      </c>
      <c r="L30" s="1">
        <f t="shared" si="4"/>
        <v>11</v>
      </c>
      <c r="M30" s="1">
        <f t="shared" si="4"/>
        <v>12</v>
      </c>
      <c r="N30" s="1">
        <f t="shared" si="4"/>
        <v>13</v>
      </c>
      <c r="O30" s="1">
        <f t="shared" si="4"/>
        <v>14</v>
      </c>
      <c r="P30" s="1">
        <f t="shared" si="4"/>
        <v>15</v>
      </c>
      <c r="Q30" s="1">
        <f t="shared" si="4"/>
        <v>16</v>
      </c>
      <c r="R30" s="1">
        <f t="shared" si="4"/>
        <v>17</v>
      </c>
      <c r="S30" s="1">
        <f t="shared" si="4"/>
        <v>18</v>
      </c>
      <c r="T30" s="1">
        <f t="shared" si="4"/>
        <v>19</v>
      </c>
      <c r="U30" s="1">
        <f t="shared" si="4"/>
        <v>20</v>
      </c>
      <c r="V30" s="1">
        <f t="shared" si="4"/>
        <v>21</v>
      </c>
      <c r="W30" s="1">
        <f t="shared" si="4"/>
        <v>22</v>
      </c>
      <c r="X30" s="1">
        <f t="shared" si="4"/>
        <v>23</v>
      </c>
      <c r="Y30" s="1">
        <f t="shared" si="4"/>
        <v>24</v>
      </c>
      <c r="Z30" s="1">
        <f t="shared" si="4"/>
        <v>25</v>
      </c>
      <c r="AA30" s="1">
        <f t="shared" si="4"/>
        <v>26</v>
      </c>
      <c r="AB30" s="1">
        <f t="shared" si="4"/>
        <v>27</v>
      </c>
      <c r="AC30" s="1">
        <f t="shared" si="4"/>
        <v>28</v>
      </c>
      <c r="AD30" s="1">
        <f t="shared" si="4"/>
        <v>29</v>
      </c>
      <c r="AE30" s="1">
        <f t="shared" si="4"/>
        <v>30</v>
      </c>
      <c r="AF30" s="1">
        <f t="shared" si="4"/>
        <v>31</v>
      </c>
      <c r="AG30" s="1">
        <f t="shared" si="4"/>
        <v>32</v>
      </c>
      <c r="AH30" s="1">
        <f t="shared" si="4"/>
        <v>33</v>
      </c>
      <c r="AI30" s="1">
        <f t="shared" si="4"/>
        <v>34</v>
      </c>
      <c r="AJ30" s="1">
        <f t="shared" si="4"/>
        <v>35</v>
      </c>
      <c r="AK30" s="1">
        <f t="shared" si="4"/>
        <v>36</v>
      </c>
      <c r="AL30" s="1">
        <f t="shared" si="4"/>
        <v>37</v>
      </c>
      <c r="AM30" s="1">
        <f t="shared" si="4"/>
        <v>38</v>
      </c>
      <c r="AN30" s="1">
        <f t="shared" si="4"/>
        <v>39</v>
      </c>
      <c r="AO30" s="1">
        <f t="shared" si="4"/>
        <v>40</v>
      </c>
      <c r="AP30" s="1">
        <f t="shared" si="4"/>
        <v>41</v>
      </c>
      <c r="AQ30" s="1">
        <f t="shared" si="4"/>
        <v>42</v>
      </c>
      <c r="AR30" s="1">
        <f t="shared" si="4"/>
        <v>43</v>
      </c>
      <c r="AS30" s="1">
        <f t="shared" si="4"/>
        <v>44</v>
      </c>
      <c r="AT30" s="1">
        <f t="shared" si="4"/>
        <v>45</v>
      </c>
      <c r="AU30" s="1">
        <f t="shared" si="4"/>
        <v>46</v>
      </c>
      <c r="AV30" s="1">
        <f t="shared" si="4"/>
        <v>47</v>
      </c>
      <c r="AW30" s="1">
        <f t="shared" si="4"/>
        <v>48</v>
      </c>
      <c r="AX30" s="1">
        <f t="shared" si="4"/>
        <v>49</v>
      </c>
      <c r="AY30" s="1">
        <f t="shared" si="4"/>
        <v>50</v>
      </c>
      <c r="AZ30" s="1">
        <f t="shared" si="4"/>
        <v>51</v>
      </c>
      <c r="BA30" s="1">
        <f t="shared" si="4"/>
        <v>52</v>
      </c>
      <c r="BB30" s="1">
        <f t="shared" si="4"/>
        <v>53</v>
      </c>
      <c r="BC30" s="1">
        <f t="shared" si="4"/>
        <v>54</v>
      </c>
      <c r="BD30" s="1">
        <f t="shared" si="4"/>
        <v>55</v>
      </c>
      <c r="BE30" s="1">
        <f t="shared" si="4"/>
        <v>56</v>
      </c>
      <c r="BF30" s="1">
        <f t="shared" si="4"/>
        <v>57</v>
      </c>
      <c r="BG30" s="1">
        <f t="shared" si="4"/>
        <v>58</v>
      </c>
      <c r="BH30" s="1">
        <f t="shared" si="4"/>
        <v>59</v>
      </c>
      <c r="BI30" s="1">
        <f t="shared" si="4"/>
        <v>60</v>
      </c>
      <c r="BJ30" s="1">
        <f t="shared" si="4"/>
        <v>61</v>
      </c>
      <c r="BK30" s="1">
        <f t="shared" si="4"/>
        <v>62</v>
      </c>
      <c r="BL30" s="1">
        <f t="shared" si="4"/>
        <v>63</v>
      </c>
      <c r="BM30" s="1">
        <f t="shared" si="4"/>
        <v>64</v>
      </c>
      <c r="BN30" s="1">
        <f t="shared" si="4"/>
        <v>65</v>
      </c>
      <c r="BO30" s="1">
        <f t="shared" si="4"/>
        <v>66</v>
      </c>
      <c r="BP30" s="1">
        <f t="shared" ref="BP30:CW30" si="5">BO30+1</f>
        <v>67</v>
      </c>
      <c r="BQ30" s="1">
        <f t="shared" si="5"/>
        <v>68</v>
      </c>
      <c r="BR30" s="1">
        <f t="shared" si="5"/>
        <v>69</v>
      </c>
      <c r="BS30" s="1">
        <f t="shared" si="5"/>
        <v>70</v>
      </c>
      <c r="BT30" s="1">
        <f t="shared" si="5"/>
        <v>71</v>
      </c>
      <c r="BU30" s="1">
        <f t="shared" si="5"/>
        <v>72</v>
      </c>
      <c r="BV30" s="1">
        <f t="shared" si="5"/>
        <v>73</v>
      </c>
      <c r="BW30" s="1">
        <f t="shared" si="5"/>
        <v>74</v>
      </c>
      <c r="BX30" s="1">
        <f t="shared" si="5"/>
        <v>75</v>
      </c>
      <c r="BY30" s="1">
        <f t="shared" si="5"/>
        <v>76</v>
      </c>
      <c r="BZ30" s="1">
        <f t="shared" si="5"/>
        <v>77</v>
      </c>
      <c r="CA30" s="1">
        <f t="shared" si="5"/>
        <v>78</v>
      </c>
      <c r="CB30" s="1">
        <f t="shared" si="5"/>
        <v>79</v>
      </c>
      <c r="CC30" s="1">
        <f t="shared" si="5"/>
        <v>80</v>
      </c>
      <c r="CD30" s="1">
        <f t="shared" si="5"/>
        <v>81</v>
      </c>
      <c r="CE30" s="1">
        <f t="shared" si="5"/>
        <v>82</v>
      </c>
      <c r="CF30" s="1">
        <f t="shared" si="5"/>
        <v>83</v>
      </c>
      <c r="CG30" s="1">
        <f t="shared" si="5"/>
        <v>84</v>
      </c>
      <c r="CH30" s="1">
        <f t="shared" si="5"/>
        <v>85</v>
      </c>
      <c r="CI30" s="1">
        <f t="shared" si="5"/>
        <v>86</v>
      </c>
      <c r="CJ30" s="1">
        <f t="shared" si="5"/>
        <v>87</v>
      </c>
      <c r="CK30" s="1">
        <f t="shared" si="5"/>
        <v>88</v>
      </c>
      <c r="CL30" s="1">
        <f t="shared" si="5"/>
        <v>89</v>
      </c>
      <c r="CM30" s="1">
        <f t="shared" si="5"/>
        <v>90</v>
      </c>
      <c r="CN30" s="1">
        <f t="shared" si="5"/>
        <v>91</v>
      </c>
      <c r="CO30" s="1">
        <f t="shared" si="5"/>
        <v>92</v>
      </c>
      <c r="CP30" s="1">
        <f t="shared" si="5"/>
        <v>93</v>
      </c>
      <c r="CQ30" s="1">
        <f t="shared" si="5"/>
        <v>94</v>
      </c>
      <c r="CR30" s="1">
        <f t="shared" si="5"/>
        <v>95</v>
      </c>
      <c r="CS30" s="1">
        <f t="shared" si="5"/>
        <v>96</v>
      </c>
      <c r="CT30" s="1">
        <f t="shared" si="5"/>
        <v>97</v>
      </c>
      <c r="CU30" s="1">
        <f t="shared" si="5"/>
        <v>98</v>
      </c>
      <c r="CV30" s="1">
        <f t="shared" si="5"/>
        <v>99</v>
      </c>
      <c r="CW30" s="1">
        <f t="shared" si="5"/>
        <v>100</v>
      </c>
    </row>
    <row r="31" spans="1:101" s="12" customFormat="1" ht="18" customHeight="1" x14ac:dyDescent="0.25">
      <c r="B31" s="20">
        <f>I16*$K$17*B26*K21</f>
        <v>280.02517200801884</v>
      </c>
      <c r="C31" s="20">
        <f>$I$16*$K$17*C26*B33</f>
        <v>280.73590790241298</v>
      </c>
      <c r="D31" s="20">
        <f t="shared" ref="D31:BO31" si="6">$I$16*$K$17*D26*C33</f>
        <v>256.09536464860361</v>
      </c>
      <c r="E31" s="20">
        <f t="shared" si="6"/>
        <v>288.94216599682312</v>
      </c>
      <c r="F31" s="20">
        <f t="shared" si="6"/>
        <v>287.87003416846983</v>
      </c>
      <c r="G31" s="20">
        <f t="shared" si="6"/>
        <v>271.63396034016074</v>
      </c>
      <c r="H31" s="20">
        <f t="shared" si="6"/>
        <v>306.35778109520118</v>
      </c>
      <c r="I31" s="20">
        <f t="shared" si="6"/>
        <v>310.55600974007115</v>
      </c>
      <c r="J31" s="20">
        <f t="shared" si="6"/>
        <v>299.08881782567818</v>
      </c>
      <c r="K31" s="20">
        <f t="shared" si="6"/>
        <v>321.23670759508377</v>
      </c>
      <c r="L31" s="20">
        <f t="shared" si="6"/>
        <v>308.85949815939932</v>
      </c>
      <c r="M31" s="20">
        <f t="shared" si="6"/>
        <v>299.02882790888538</v>
      </c>
      <c r="N31" s="20">
        <f t="shared" si="6"/>
        <v>321.16727795999617</v>
      </c>
      <c r="O31" s="20">
        <f t="shared" si="6"/>
        <v>310.25647734968845</v>
      </c>
      <c r="P31" s="20">
        <f t="shared" si="6"/>
        <v>353.75016754943215</v>
      </c>
      <c r="Q31" s="20">
        <f t="shared" si="6"/>
        <v>311.20501547120006</v>
      </c>
      <c r="R31" s="20">
        <f t="shared" si="6"/>
        <v>291.65500625529353</v>
      </c>
      <c r="S31" s="20">
        <f t="shared" si="6"/>
        <v>336.28405740717545</v>
      </c>
      <c r="T31" s="20">
        <f t="shared" si="6"/>
        <v>373.69899841141358</v>
      </c>
      <c r="U31" s="20">
        <f t="shared" si="6"/>
        <v>379.54485068703906</v>
      </c>
      <c r="V31" s="20">
        <f t="shared" si="6"/>
        <v>425.02833391718951</v>
      </c>
      <c r="W31" s="20">
        <f t="shared" si="6"/>
        <v>484.91088823772367</v>
      </c>
      <c r="X31" s="20">
        <f t="shared" si="6"/>
        <v>490.76259424809194</v>
      </c>
      <c r="Y31" s="20">
        <f t="shared" si="6"/>
        <v>429.29087990546412</v>
      </c>
      <c r="Z31" s="20">
        <f t="shared" si="6"/>
        <v>470.0373593707464</v>
      </c>
      <c r="AA31" s="20">
        <f t="shared" si="6"/>
        <v>511.34741790558178</v>
      </c>
      <c r="AB31" s="20">
        <f t="shared" si="6"/>
        <v>541.08558307775354</v>
      </c>
      <c r="AC31" s="20">
        <f t="shared" si="6"/>
        <v>517.2923540407071</v>
      </c>
      <c r="AD31" s="20">
        <f t="shared" si="6"/>
        <v>545.45645922222843</v>
      </c>
      <c r="AE31" s="20">
        <f t="shared" si="6"/>
        <v>524.05850038126323</v>
      </c>
      <c r="AF31" s="20">
        <f t="shared" si="6"/>
        <v>555.86619331370753</v>
      </c>
      <c r="AG31" s="20">
        <f t="shared" si="6"/>
        <v>572.11083864774434</v>
      </c>
      <c r="AH31" s="20">
        <f t="shared" si="6"/>
        <v>649.59726100328339</v>
      </c>
      <c r="AI31" s="20">
        <f t="shared" si="6"/>
        <v>603.85745912718494</v>
      </c>
      <c r="AJ31" s="20">
        <f t="shared" si="6"/>
        <v>656.93159929634805</v>
      </c>
      <c r="AK31" s="20">
        <f t="shared" si="6"/>
        <v>573.46054163620761</v>
      </c>
      <c r="AL31" s="20">
        <f t="shared" si="6"/>
        <v>636.87845166760007</v>
      </c>
      <c r="AM31" s="20">
        <f t="shared" si="6"/>
        <v>608.14241543713842</v>
      </c>
      <c r="AN31" s="20">
        <f t="shared" si="6"/>
        <v>614.12591877284478</v>
      </c>
      <c r="AO31" s="20">
        <f t="shared" si="6"/>
        <v>587.07259522144182</v>
      </c>
      <c r="AP31" s="20">
        <f t="shared" si="6"/>
        <v>641.89890751440021</v>
      </c>
      <c r="AQ31" s="20">
        <f t="shared" si="6"/>
        <v>660.40050942259518</v>
      </c>
      <c r="AR31" s="20">
        <f t="shared" si="6"/>
        <v>718.44824183715332</v>
      </c>
      <c r="AS31" s="20">
        <f t="shared" si="6"/>
        <v>694.26534397782984</v>
      </c>
      <c r="AT31" s="20">
        <f t="shared" si="6"/>
        <v>611.00811438519327</v>
      </c>
      <c r="AU31" s="20">
        <f t="shared" si="6"/>
        <v>590.14055161971885</v>
      </c>
      <c r="AV31" s="20">
        <f t="shared" si="6"/>
        <v>675.98086730709031</v>
      </c>
      <c r="AW31" s="20">
        <f t="shared" si="6"/>
        <v>593.52824842071198</v>
      </c>
      <c r="AX31" s="20">
        <f t="shared" si="6"/>
        <v>650.72957527631968</v>
      </c>
      <c r="AY31" s="20">
        <f t="shared" si="6"/>
        <v>755.92732096531552</v>
      </c>
      <c r="AZ31" s="20">
        <f t="shared" si="6"/>
        <v>878.89694646185728</v>
      </c>
      <c r="BA31" s="20">
        <f t="shared" si="6"/>
        <v>981.10723980966395</v>
      </c>
      <c r="BB31" s="20">
        <f t="shared" si="6"/>
        <v>1137.6544801833584</v>
      </c>
      <c r="BC31" s="20">
        <f t="shared" si="6"/>
        <v>1165.6045510198608</v>
      </c>
      <c r="BD31" s="20">
        <f t="shared" si="6"/>
        <v>1253.0132800797944</v>
      </c>
      <c r="BE31" s="20">
        <f t="shared" si="6"/>
        <v>1379.9536788798384</v>
      </c>
      <c r="BF31" s="20">
        <f t="shared" si="6"/>
        <v>1581.3917589549544</v>
      </c>
      <c r="BG31" s="20">
        <f t="shared" si="6"/>
        <v>1575.7286105108315</v>
      </c>
      <c r="BH31" s="20">
        <f t="shared" si="6"/>
        <v>1482.2407635882616</v>
      </c>
      <c r="BI31" s="20">
        <f t="shared" si="6"/>
        <v>1426.4052440246355</v>
      </c>
      <c r="BJ31" s="20">
        <f t="shared" si="6"/>
        <v>1568.8264578440626</v>
      </c>
      <c r="BK31" s="20">
        <f t="shared" si="6"/>
        <v>1586.4182680091076</v>
      </c>
      <c r="BL31" s="20">
        <f t="shared" si="6"/>
        <v>1537.3286754225569</v>
      </c>
      <c r="BM31" s="20">
        <f t="shared" si="6"/>
        <v>1591.6311810935592</v>
      </c>
      <c r="BN31" s="20">
        <f t="shared" si="6"/>
        <v>1592.4145720605211</v>
      </c>
      <c r="BO31" s="20">
        <f t="shared" si="6"/>
        <v>1463.6718495127031</v>
      </c>
      <c r="BP31" s="20">
        <f t="shared" ref="BP31:CW31" si="7">$I$16*$K$17*BP26*BO33</f>
        <v>1386.0917177128435</v>
      </c>
      <c r="BQ31" s="20">
        <f t="shared" si="7"/>
        <v>1400.8908148670782</v>
      </c>
      <c r="BR31" s="20">
        <f t="shared" si="7"/>
        <v>1405.1427083087465</v>
      </c>
      <c r="BS31" s="20">
        <f t="shared" si="7"/>
        <v>1463.789283806731</v>
      </c>
      <c r="BT31" s="20">
        <f t="shared" si="7"/>
        <v>1528.7626828863147</v>
      </c>
      <c r="BU31" s="20">
        <f t="shared" si="7"/>
        <v>1471.0098635150396</v>
      </c>
      <c r="BV31" s="20">
        <f t="shared" si="7"/>
        <v>1362.5261278348053</v>
      </c>
      <c r="BW31" s="20">
        <f t="shared" si="7"/>
        <v>1549.1361486234166</v>
      </c>
      <c r="BX31" s="20">
        <f t="shared" si="7"/>
        <v>1543.3578427374212</v>
      </c>
      <c r="BY31" s="20">
        <f t="shared" si="7"/>
        <v>1564.9143544903854</v>
      </c>
      <c r="BZ31" s="20">
        <f t="shared" si="7"/>
        <v>1761.4059435233771</v>
      </c>
      <c r="CA31" s="20">
        <f t="shared" si="7"/>
        <v>1637.8958569339313</v>
      </c>
      <c r="CB31" s="20">
        <f t="shared" si="7"/>
        <v>1685.2726861358722</v>
      </c>
      <c r="CC31" s="20">
        <f t="shared" si="7"/>
        <v>1668.1637792468844</v>
      </c>
      <c r="CD31" s="20">
        <f t="shared" si="7"/>
        <v>1824.6361539917114</v>
      </c>
      <c r="CE31" s="20">
        <f t="shared" si="7"/>
        <v>1677.298251423847</v>
      </c>
      <c r="CF31" s="20">
        <f t="shared" si="7"/>
        <v>1778.1886621332542</v>
      </c>
      <c r="CG31" s="20">
        <f t="shared" si="7"/>
        <v>2039.2252057738608</v>
      </c>
      <c r="CH31" s="20">
        <f t="shared" si="7"/>
        <v>2360.0266274365586</v>
      </c>
      <c r="CI31" s="20">
        <f t="shared" si="7"/>
        <v>2222.1406353103825</v>
      </c>
      <c r="CJ31" s="20">
        <f t="shared" si="7"/>
        <v>2431.2486801612436</v>
      </c>
      <c r="CK31" s="20">
        <f t="shared" si="7"/>
        <v>2136.6288797070274</v>
      </c>
      <c r="CL31" s="20">
        <f t="shared" si="7"/>
        <v>1928.2568722268672</v>
      </c>
      <c r="CM31" s="20">
        <f t="shared" si="7"/>
        <v>2229.6698882293294</v>
      </c>
      <c r="CN31" s="20">
        <f t="shared" si="7"/>
        <v>2182.4208508543024</v>
      </c>
      <c r="CO31" s="20">
        <f t="shared" si="7"/>
        <v>1963.9208155821843</v>
      </c>
      <c r="CP31" s="20">
        <f t="shared" si="7"/>
        <v>2079.4320651956295</v>
      </c>
      <c r="CQ31" s="20">
        <f t="shared" si="7"/>
        <v>2097.3861216133532</v>
      </c>
      <c r="CR31" s="20">
        <f t="shared" si="7"/>
        <v>1902.2428768639529</v>
      </c>
      <c r="CS31" s="20">
        <f t="shared" si="7"/>
        <v>2077.187346578658</v>
      </c>
      <c r="CT31" s="20">
        <f t="shared" si="7"/>
        <v>2087.8127682795384</v>
      </c>
      <c r="CU31" s="20">
        <f t="shared" si="7"/>
        <v>2183.9375507640766</v>
      </c>
      <c r="CV31" s="20">
        <f t="shared" si="7"/>
        <v>2117.7883684361209</v>
      </c>
      <c r="CW31" s="20">
        <f t="shared" si="7"/>
        <v>2370.6139471706847</v>
      </c>
    </row>
    <row r="32" spans="1:101" s="12" customFormat="1" x14ac:dyDescent="0.25">
      <c r="A32" s="11" t="s">
        <v>6</v>
      </c>
      <c r="B32" s="20">
        <f>I21*B26*$I$16</f>
        <v>140.01258600400942</v>
      </c>
      <c r="C32" s="20">
        <f>B31*C26*$I$16</f>
        <v>196.72005225278573</v>
      </c>
      <c r="D32" s="20">
        <f t="shared" ref="D32:BO32" si="8">C31*D26*$I$16</f>
        <v>206.83899753490761</v>
      </c>
      <c r="E32" s="20">
        <f t="shared" si="8"/>
        <v>178.86503701097746</v>
      </c>
      <c r="F32" s="20">
        <f t="shared" si="8"/>
        <v>191.91973993974273</v>
      </c>
      <c r="G32" s="20">
        <f t="shared" si="8"/>
        <v>201.62398286146214</v>
      </c>
      <c r="H32" s="20">
        <f t="shared" si="8"/>
        <v>205.47094549722135</v>
      </c>
      <c r="I32" s="20">
        <f t="shared" si="8"/>
        <v>207.56321940627913</v>
      </c>
      <c r="J32" s="20">
        <f t="shared" si="8"/>
        <v>212.20121242042657</v>
      </c>
      <c r="K32" s="20">
        <f t="shared" si="8"/>
        <v>220.80499298517176</v>
      </c>
      <c r="L32" s="20">
        <f t="shared" si="8"/>
        <v>208.91003367440646</v>
      </c>
      <c r="M32" s="20">
        <f t="shared" si="8"/>
        <v>207.85851319848135</v>
      </c>
      <c r="N32" s="20">
        <f t="shared" si="8"/>
        <v>221.83215714696922</v>
      </c>
      <c r="O32" s="20">
        <f t="shared" si="8"/>
        <v>211.74932344475417</v>
      </c>
      <c r="P32" s="20">
        <f t="shared" si="8"/>
        <v>243.97250911121998</v>
      </c>
      <c r="Q32" s="20">
        <f t="shared" si="8"/>
        <v>214.81269441031529</v>
      </c>
      <c r="R32" s="20">
        <f t="shared" si="8"/>
        <v>200.02440086034153</v>
      </c>
      <c r="S32" s="20">
        <f t="shared" si="8"/>
        <v>231.36995139119659</v>
      </c>
      <c r="T32" s="20">
        <f t="shared" si="8"/>
        <v>257.58896658380905</v>
      </c>
      <c r="U32" s="20">
        <f t="shared" si="8"/>
        <v>260.86723224415135</v>
      </c>
      <c r="V32" s="20">
        <f t="shared" si="8"/>
        <v>292.29922647331261</v>
      </c>
      <c r="W32" s="20">
        <f t="shared" si="8"/>
        <v>333.91741774177808</v>
      </c>
      <c r="X32" s="20">
        <f t="shared" si="8"/>
        <v>337.58326694673082</v>
      </c>
      <c r="Y32" s="20">
        <f t="shared" si="8"/>
        <v>295.25978226493595</v>
      </c>
      <c r="Z32" s="20">
        <f t="shared" si="8"/>
        <v>323.50721512783656</v>
      </c>
      <c r="AA32" s="20">
        <f t="shared" si="8"/>
        <v>351.82740588097749</v>
      </c>
      <c r="AB32" s="20">
        <f t="shared" si="8"/>
        <v>372.20980340709332</v>
      </c>
      <c r="AC32" s="20">
        <f t="shared" si="8"/>
        <v>355.9498883717099</v>
      </c>
      <c r="AD32" s="20">
        <f t="shared" si="8"/>
        <v>375.3103551733102</v>
      </c>
      <c r="AE32" s="20">
        <f t="shared" si="8"/>
        <v>360.53573727735306</v>
      </c>
      <c r="AF32" s="20">
        <f t="shared" si="8"/>
        <v>382.46071714770466</v>
      </c>
      <c r="AG32" s="20">
        <f t="shared" si="8"/>
        <v>393.64493043254294</v>
      </c>
      <c r="AH32" s="20">
        <f t="shared" si="8"/>
        <v>446.92720251777132</v>
      </c>
      <c r="AI32" s="20">
        <f t="shared" si="8"/>
        <v>415.47098674079427</v>
      </c>
      <c r="AJ32" s="20">
        <f t="shared" si="8"/>
        <v>451.99830296272307</v>
      </c>
      <c r="AK32" s="20">
        <f t="shared" si="8"/>
        <v>394.55403178051301</v>
      </c>
      <c r="AL32" s="20">
        <f t="shared" si="8"/>
        <v>438.18892129000199</v>
      </c>
      <c r="AM32" s="20">
        <f t="shared" si="8"/>
        <v>418.42426924512984</v>
      </c>
      <c r="AN32" s="20">
        <f t="shared" si="8"/>
        <v>422.53635495962573</v>
      </c>
      <c r="AO32" s="20">
        <f t="shared" si="8"/>
        <v>403.921924608057</v>
      </c>
      <c r="AP32" s="20">
        <f t="shared" si="8"/>
        <v>441.64736992724124</v>
      </c>
      <c r="AQ32" s="20">
        <f t="shared" si="8"/>
        <v>454.375669312583</v>
      </c>
      <c r="AR32" s="20">
        <f t="shared" si="8"/>
        <v>494.3129482347365</v>
      </c>
      <c r="AS32" s="20">
        <f t="shared" si="8"/>
        <v>477.67599708856199</v>
      </c>
      <c r="AT32" s="20">
        <f t="shared" si="8"/>
        <v>420.39230652968575</v>
      </c>
      <c r="AU32" s="20">
        <f t="shared" si="8"/>
        <v>406.03410107431114</v>
      </c>
      <c r="AV32" s="20">
        <f t="shared" si="8"/>
        <v>465.09530695741341</v>
      </c>
      <c r="AW32" s="20">
        <f t="shared" si="8"/>
        <v>408.36553073034304</v>
      </c>
      <c r="AX32" s="20">
        <f t="shared" si="8"/>
        <v>447.72141616701833</v>
      </c>
      <c r="AY32" s="20">
        <f t="shared" si="8"/>
        <v>520.100769543046</v>
      </c>
      <c r="AZ32" s="20">
        <f t="shared" si="8"/>
        <v>604.70775826351007</v>
      </c>
      <c r="BA32" s="20">
        <f t="shared" si="8"/>
        <v>675.03130848033231</v>
      </c>
      <c r="BB32" s="20">
        <f t="shared" si="8"/>
        <v>782.74054041427019</v>
      </c>
      <c r="BC32" s="20">
        <f t="shared" si="8"/>
        <v>801.97117668589135</v>
      </c>
      <c r="BD32" s="20">
        <f t="shared" si="8"/>
        <v>862.11092397446089</v>
      </c>
      <c r="BE32" s="20">
        <f t="shared" si="8"/>
        <v>949.44971170153804</v>
      </c>
      <c r="BF32" s="20">
        <f t="shared" si="8"/>
        <v>1088.045276163095</v>
      </c>
      <c r="BG32" s="20">
        <f t="shared" si="8"/>
        <v>1084.1488273747764</v>
      </c>
      <c r="BH32" s="20">
        <f t="shared" si="8"/>
        <v>1019.8263338281768</v>
      </c>
      <c r="BI32" s="20">
        <f t="shared" si="8"/>
        <v>981.40984802715457</v>
      </c>
      <c r="BJ32" s="20">
        <f t="shared" si="8"/>
        <v>1079.3999391376803</v>
      </c>
      <c r="BK32" s="20">
        <f t="shared" si="8"/>
        <v>1091.5036139068482</v>
      </c>
      <c r="BL32" s="20">
        <f t="shared" si="8"/>
        <v>1057.7285063021161</v>
      </c>
      <c r="BM32" s="20">
        <f t="shared" si="8"/>
        <v>1095.0902731917436</v>
      </c>
      <c r="BN32" s="20">
        <f t="shared" si="8"/>
        <v>1095.6292596252106</v>
      </c>
      <c r="BO32" s="20">
        <f t="shared" si="8"/>
        <v>1007.0503858968464</v>
      </c>
      <c r="BP32" s="20">
        <f t="shared" ref="BP32:CW32" si="9">BO31*BP26*$I$16</f>
        <v>953.6729184538159</v>
      </c>
      <c r="BQ32" s="20">
        <f t="shared" si="9"/>
        <v>963.85514019398749</v>
      </c>
      <c r="BR32" s="20">
        <f t="shared" si="9"/>
        <v>966.78057114582316</v>
      </c>
      <c r="BS32" s="20">
        <f t="shared" si="9"/>
        <v>1007.1311863606385</v>
      </c>
      <c r="BT32" s="20">
        <f t="shared" si="9"/>
        <v>1051.8348437563541</v>
      </c>
      <c r="BU32" s="20">
        <f t="shared" si="9"/>
        <v>1012.0991612853574</v>
      </c>
      <c r="BV32" s="20">
        <f t="shared" si="9"/>
        <v>937.45907948511183</v>
      </c>
      <c r="BW32" s="20">
        <f t="shared" si="9"/>
        <v>1065.8524029990306</v>
      </c>
      <c r="BX32" s="20">
        <f t="shared" si="9"/>
        <v>1061.8767538015034</v>
      </c>
      <c r="BY32" s="20">
        <f t="shared" si="9"/>
        <v>1076.7082845892126</v>
      </c>
      <c r="BZ32" s="20">
        <f t="shared" si="9"/>
        <v>1211.9004254140084</v>
      </c>
      <c r="CA32" s="20">
        <f t="shared" si="9"/>
        <v>1126.9217596605301</v>
      </c>
      <c r="CB32" s="20">
        <f t="shared" si="9"/>
        <v>1159.518447499634</v>
      </c>
      <c r="CC32" s="20">
        <f t="shared" si="9"/>
        <v>1147.7470035066021</v>
      </c>
      <c r="CD32" s="20">
        <f t="shared" si="9"/>
        <v>1255.4047174928942</v>
      </c>
      <c r="CE32" s="20">
        <f t="shared" si="9"/>
        <v>1154.0317958324447</v>
      </c>
      <c r="CF32" s="20">
        <f t="shared" si="9"/>
        <v>1223.4474420042332</v>
      </c>
      <c r="CG32" s="20">
        <f t="shared" si="9"/>
        <v>1403.0484586391995</v>
      </c>
      <c r="CH32" s="20">
        <f t="shared" si="9"/>
        <v>1623.7695143169674</v>
      </c>
      <c r="CI32" s="20">
        <f t="shared" si="9"/>
        <v>1528.899792181096</v>
      </c>
      <c r="CJ32" s="20">
        <f t="shared" si="9"/>
        <v>1672.7724351590398</v>
      </c>
      <c r="CK32" s="20">
        <f t="shared" si="9"/>
        <v>1470.065124673642</v>
      </c>
      <c r="CL32" s="20">
        <f t="shared" si="9"/>
        <v>1326.6988976075652</v>
      </c>
      <c r="CM32" s="20">
        <f t="shared" si="9"/>
        <v>1534.0801453075151</v>
      </c>
      <c r="CN32" s="20">
        <f t="shared" si="9"/>
        <v>1501.5713822296109</v>
      </c>
      <c r="CO32" s="20">
        <f t="shared" si="9"/>
        <v>1351.2367665021675</v>
      </c>
      <c r="CP32" s="20">
        <f t="shared" si="9"/>
        <v>1430.711990851968</v>
      </c>
      <c r="CQ32" s="20">
        <f t="shared" si="9"/>
        <v>1443.0649232816495</v>
      </c>
      <c r="CR32" s="20">
        <f t="shared" si="9"/>
        <v>1308.8004840312881</v>
      </c>
      <c r="CS32" s="20">
        <f t="shared" si="9"/>
        <v>1429.1675567264599</v>
      </c>
      <c r="CT32" s="20">
        <f t="shared" si="9"/>
        <v>1436.4781673909454</v>
      </c>
      <c r="CU32" s="20">
        <f t="shared" si="9"/>
        <v>1502.6149175261849</v>
      </c>
      <c r="CV32" s="20">
        <f t="shared" si="9"/>
        <v>1457.1022845703283</v>
      </c>
      <c r="CW32" s="20">
        <f t="shared" si="9"/>
        <v>1631.0539097001513</v>
      </c>
    </row>
    <row r="33" spans="1:101" s="12" customFormat="1" x14ac:dyDescent="0.25">
      <c r="B33" s="20">
        <f>J21*$J$16*B26+K21*$K$16*B26</f>
        <v>199.80962794322176</v>
      </c>
      <c r="C33" s="20">
        <f>B32*$J$16*C26+B33*$K$16*C26</f>
        <v>173.79499408009778</v>
      </c>
      <c r="D33" s="20">
        <f t="shared" ref="D33:BO33" si="10">C32*$J$16*D26+C33*$K$16*D26</f>
        <v>206.85079264197503</v>
      </c>
      <c r="E33" s="20">
        <f t="shared" si="10"/>
        <v>216.69941618390214</v>
      </c>
      <c r="F33" s="20">
        <f t="shared" si="10"/>
        <v>193.9136315399731</v>
      </c>
      <c r="G33" s="20">
        <f t="shared" si="10"/>
        <v>202.50351493379122</v>
      </c>
      <c r="H33" s="20">
        <f t="shared" si="10"/>
        <v>229.18619763629877</v>
      </c>
      <c r="I33" s="20">
        <f t="shared" si="10"/>
        <v>218.85791500048151</v>
      </c>
      <c r="J33" s="20">
        <f t="shared" si="10"/>
        <v>217.56371044399083</v>
      </c>
      <c r="K33" s="20">
        <f t="shared" si="10"/>
        <v>237.46348261287545</v>
      </c>
      <c r="L33" s="20">
        <f t="shared" si="10"/>
        <v>222.16528998968732</v>
      </c>
      <c r="M33" s="20">
        <f t="shared" si="10"/>
        <v>216.46607941389928</v>
      </c>
      <c r="N33" s="20">
        <f t="shared" si="10"/>
        <v>235.2881857633279</v>
      </c>
      <c r="O33" s="20">
        <f t="shared" si="10"/>
        <v>224.92960630190422</v>
      </c>
      <c r="P33" s="20">
        <f t="shared" si="10"/>
        <v>256.24376312435049</v>
      </c>
      <c r="Q33" s="20">
        <f t="shared" si="10"/>
        <v>226.88357106317247</v>
      </c>
      <c r="R33" s="20">
        <f t="shared" si="10"/>
        <v>211.95260723553287</v>
      </c>
      <c r="S33" s="20">
        <f t="shared" si="10"/>
        <v>243.93322645265579</v>
      </c>
      <c r="T33" s="20">
        <f t="shared" si="10"/>
        <v>271.85386476828381</v>
      </c>
      <c r="U33" s="20">
        <f t="shared" si="10"/>
        <v>275.94550536569619</v>
      </c>
      <c r="V33" s="20">
        <f t="shared" si="10"/>
        <v>308.61053658088025</v>
      </c>
      <c r="W33" s="20">
        <f t="shared" si="10"/>
        <v>352.47026258597629</v>
      </c>
      <c r="X33" s="20">
        <f t="shared" si="10"/>
        <v>356.77040789864338</v>
      </c>
      <c r="Y33" s="20">
        <f t="shared" si="10"/>
        <v>311.86746717993981</v>
      </c>
      <c r="Z33" s="20">
        <f t="shared" si="10"/>
        <v>341.57712846664924</v>
      </c>
      <c r="AA33" s="20">
        <f t="shared" si="10"/>
        <v>371.67575012812324</v>
      </c>
      <c r="AB33" s="20">
        <f t="shared" si="10"/>
        <v>393.17252814459022</v>
      </c>
      <c r="AC33" s="20">
        <f t="shared" si="10"/>
        <v>375.90283871528129</v>
      </c>
      <c r="AD33" s="20">
        <f t="shared" si="10"/>
        <v>396.42546422988164</v>
      </c>
      <c r="AE33" s="20">
        <f t="shared" si="10"/>
        <v>380.83179607714021</v>
      </c>
      <c r="AF33" s="20">
        <f t="shared" si="10"/>
        <v>403.93899355339397</v>
      </c>
      <c r="AG33" s="20">
        <f t="shared" si="10"/>
        <v>415.77423759643324</v>
      </c>
      <c r="AH33" s="20">
        <f t="shared" si="10"/>
        <v>472.07165362204796</v>
      </c>
      <c r="AI33" s="20">
        <f t="shared" si="10"/>
        <v>438.82138911942616</v>
      </c>
      <c r="AJ33" s="20">
        <f t="shared" si="10"/>
        <v>477.40527330359714</v>
      </c>
      <c r="AK33" s="20">
        <f t="shared" si="10"/>
        <v>416.7433772338785</v>
      </c>
      <c r="AL33" s="20">
        <f t="shared" si="10"/>
        <v>462.8230583227662</v>
      </c>
      <c r="AM33" s="20">
        <f t="shared" si="10"/>
        <v>441.94542699261478</v>
      </c>
      <c r="AN33" s="20">
        <f t="shared" si="10"/>
        <v>446.29478490994347</v>
      </c>
      <c r="AO33" s="20">
        <f t="shared" si="10"/>
        <v>426.63138418142228</v>
      </c>
      <c r="AP33" s="20">
        <f t="shared" si="10"/>
        <v>466.47564355904416</v>
      </c>
      <c r="AQ33" s="20">
        <f t="shared" si="10"/>
        <v>479.92227049423087</v>
      </c>
      <c r="AR33" s="20">
        <f t="shared" si="10"/>
        <v>522.10464707195774</v>
      </c>
      <c r="AS33" s="20">
        <f t="shared" si="10"/>
        <v>504.53083003426298</v>
      </c>
      <c r="AT33" s="20">
        <f t="shared" si="10"/>
        <v>444.02756408064579</v>
      </c>
      <c r="AU33" s="20">
        <f t="shared" si="10"/>
        <v>428.86233848142206</v>
      </c>
      <c r="AV33" s="20">
        <f t="shared" si="10"/>
        <v>491.24339586294002</v>
      </c>
      <c r="AW33" s="20">
        <f t="shared" si="10"/>
        <v>431.32444759491881</v>
      </c>
      <c r="AX33" s="20">
        <f t="shared" si="10"/>
        <v>472.89322888688173</v>
      </c>
      <c r="AY33" s="20">
        <f t="shared" si="10"/>
        <v>549.3415662892769</v>
      </c>
      <c r="AZ33" s="20">
        <f t="shared" si="10"/>
        <v>638.70530624836829</v>
      </c>
      <c r="BA33" s="20">
        <f t="shared" si="10"/>
        <v>712.98277607996238</v>
      </c>
      <c r="BB33" s="20">
        <f t="shared" si="10"/>
        <v>826.74744313736937</v>
      </c>
      <c r="BC33" s="20">
        <f t="shared" si="10"/>
        <v>847.05920150978045</v>
      </c>
      <c r="BD33" s="20">
        <f t="shared" si="10"/>
        <v>910.58023622579844</v>
      </c>
      <c r="BE33" s="20">
        <f t="shared" si="10"/>
        <v>1002.8293046846679</v>
      </c>
      <c r="BF33" s="20">
        <f t="shared" si="10"/>
        <v>1149.2168676902379</v>
      </c>
      <c r="BG33" s="20">
        <f t="shared" si="10"/>
        <v>1145.1014262811511</v>
      </c>
      <c r="BH33" s="20">
        <f t="shared" si="10"/>
        <v>1077.1626157713454</v>
      </c>
      <c r="BI33" s="20">
        <f t="shared" si="10"/>
        <v>1036.5862574631522</v>
      </c>
      <c r="BJ33" s="20">
        <f t="shared" si="10"/>
        <v>1140.0855298827453</v>
      </c>
      <c r="BK33" s="20">
        <f t="shared" si="10"/>
        <v>1152.8697014846205</v>
      </c>
      <c r="BL33" s="20">
        <f t="shared" si="10"/>
        <v>1117.1956848179268</v>
      </c>
      <c r="BM33" s="20">
        <f t="shared" si="10"/>
        <v>1156.6579953269447</v>
      </c>
      <c r="BN33" s="20">
        <f t="shared" si="10"/>
        <v>1157.2272919607158</v>
      </c>
      <c r="BO33" s="20">
        <f t="shared" si="10"/>
        <v>1063.6683651184367</v>
      </c>
      <c r="BP33" s="20">
        <f t="shared" ref="BP33:CW33" si="11">BO32*$J$16*BP26+BO33*$K$16*BP26</f>
        <v>1007.2899313046411</v>
      </c>
      <c r="BQ33" s="20">
        <f t="shared" si="11"/>
        <v>1018.0446175672391</v>
      </c>
      <c r="BR33" s="20">
        <f t="shared" si="11"/>
        <v>1021.1345187681386</v>
      </c>
      <c r="BS33" s="20">
        <f t="shared" si="11"/>
        <v>1063.7537090428305</v>
      </c>
      <c r="BT33" s="20">
        <f t="shared" si="11"/>
        <v>1110.9706793173777</v>
      </c>
      <c r="BU33" s="20">
        <f t="shared" si="11"/>
        <v>1069.0009927914848</v>
      </c>
      <c r="BV33" s="20">
        <f t="shared" si="11"/>
        <v>990.16452565745487</v>
      </c>
      <c r="BW33" s="20">
        <f t="shared" si="11"/>
        <v>1125.7763275665975</v>
      </c>
      <c r="BX33" s="20">
        <f t="shared" si="11"/>
        <v>1121.5771610490415</v>
      </c>
      <c r="BY33" s="20">
        <f t="shared" si="11"/>
        <v>1137.2425437357026</v>
      </c>
      <c r="BZ33" s="20">
        <f t="shared" si="11"/>
        <v>1280.0354028769525</v>
      </c>
      <c r="CA33" s="20">
        <f t="shared" si="11"/>
        <v>1190.2791009397606</v>
      </c>
      <c r="CB33" s="20">
        <f t="shared" si="11"/>
        <v>1224.7084264114105</v>
      </c>
      <c r="CC33" s="20">
        <f t="shared" si="11"/>
        <v>1212.2751730899649</v>
      </c>
      <c r="CD33" s="20">
        <f t="shared" si="11"/>
        <v>1325.9855757992402</v>
      </c>
      <c r="CE33" s="20">
        <f t="shared" si="11"/>
        <v>1218.9133064890161</v>
      </c>
      <c r="CF33" s="20">
        <f t="shared" si="11"/>
        <v>1292.2316111449104</v>
      </c>
      <c r="CG33" s="20">
        <f t="shared" si="11"/>
        <v>1481.9300838365966</v>
      </c>
      <c r="CH33" s="20">
        <f t="shared" si="11"/>
        <v>1715.0604297485941</v>
      </c>
      <c r="CI33" s="20">
        <f t="shared" si="11"/>
        <v>1614.8569802973175</v>
      </c>
      <c r="CJ33" s="20">
        <f t="shared" si="11"/>
        <v>1766.8183730755932</v>
      </c>
      <c r="CK33" s="20">
        <f t="shared" si="11"/>
        <v>1552.7145338414787</v>
      </c>
      <c r="CL33" s="20">
        <f t="shared" si="11"/>
        <v>1401.2880285057342</v>
      </c>
      <c r="CM33" s="20">
        <f t="shared" si="11"/>
        <v>1620.3285811721671</v>
      </c>
      <c r="CN33" s="20">
        <f t="shared" si="11"/>
        <v>1585.9921235152653</v>
      </c>
      <c r="CO33" s="20">
        <f t="shared" si="11"/>
        <v>1427.2054555839991</v>
      </c>
      <c r="CP33" s="20">
        <f t="shared" si="11"/>
        <v>1511.1489039803505</v>
      </c>
      <c r="CQ33" s="20">
        <f t="shared" si="11"/>
        <v>1524.1963380023226</v>
      </c>
      <c r="CR33" s="20">
        <f t="shared" si="11"/>
        <v>1382.3833375394283</v>
      </c>
      <c r="CS33" s="20">
        <f t="shared" si="11"/>
        <v>1509.5176393012798</v>
      </c>
      <c r="CT33" s="20">
        <f t="shared" si="11"/>
        <v>1517.2392641745901</v>
      </c>
      <c r="CU33" s="20">
        <f t="shared" si="11"/>
        <v>1587.0943280288971</v>
      </c>
      <c r="CV33" s="20">
        <f t="shared" si="11"/>
        <v>1539.0229021594587</v>
      </c>
      <c r="CW33" s="20">
        <f t="shared" si="11"/>
        <v>1722.7543654745541</v>
      </c>
    </row>
    <row r="34" spans="1:101" s="11" customFormat="1" x14ac:dyDescent="0.25">
      <c r="A34" s="14" t="s">
        <v>25</v>
      </c>
      <c r="B34" s="22">
        <f>SUM(B31:B33)</f>
        <v>619.84738595525005</v>
      </c>
      <c r="C34" s="22">
        <f t="shared" ref="C34:BN34" si="12">SUM(C31:C33)</f>
        <v>651.25095423529649</v>
      </c>
      <c r="D34" s="22">
        <f t="shared" si="12"/>
        <v>669.78515482548619</v>
      </c>
      <c r="E34" s="22">
        <f t="shared" si="12"/>
        <v>684.50661919170273</v>
      </c>
      <c r="F34" s="22">
        <f t="shared" si="12"/>
        <v>673.70340564818571</v>
      </c>
      <c r="G34" s="22">
        <f t="shared" si="12"/>
        <v>675.76145813541416</v>
      </c>
      <c r="H34" s="22">
        <f t="shared" si="12"/>
        <v>741.01492422872127</v>
      </c>
      <c r="I34" s="22">
        <f t="shared" si="12"/>
        <v>736.97714414683185</v>
      </c>
      <c r="J34" s="22">
        <f t="shared" si="12"/>
        <v>728.85374069009549</v>
      </c>
      <c r="K34" s="22">
        <f t="shared" si="12"/>
        <v>779.50518319313096</v>
      </c>
      <c r="L34" s="22">
        <f t="shared" si="12"/>
        <v>739.93482182349317</v>
      </c>
      <c r="M34" s="22">
        <f t="shared" si="12"/>
        <v>723.353420521266</v>
      </c>
      <c r="N34" s="22">
        <f t="shared" si="12"/>
        <v>778.28762087029327</v>
      </c>
      <c r="O34" s="22">
        <f t="shared" si="12"/>
        <v>746.93540709634681</v>
      </c>
      <c r="P34" s="22">
        <f t="shared" si="12"/>
        <v>853.96643978500265</v>
      </c>
      <c r="Q34" s="22">
        <f t="shared" si="12"/>
        <v>752.90128094468776</v>
      </c>
      <c r="R34" s="22">
        <f t="shared" si="12"/>
        <v>703.63201435116798</v>
      </c>
      <c r="S34" s="22">
        <f t="shared" si="12"/>
        <v>811.58723525102778</v>
      </c>
      <c r="T34" s="22">
        <f t="shared" si="12"/>
        <v>903.14182976350639</v>
      </c>
      <c r="U34" s="22">
        <f t="shared" si="12"/>
        <v>916.35758829688666</v>
      </c>
      <c r="V34" s="22">
        <f t="shared" si="12"/>
        <v>1025.9380969713825</v>
      </c>
      <c r="W34" s="22">
        <f t="shared" si="12"/>
        <v>1171.298568565478</v>
      </c>
      <c r="X34" s="22">
        <f t="shared" si="12"/>
        <v>1185.1162690934661</v>
      </c>
      <c r="Y34" s="22">
        <f t="shared" si="12"/>
        <v>1036.4181293503398</v>
      </c>
      <c r="Z34" s="22">
        <f t="shared" si="12"/>
        <v>1135.1217029652321</v>
      </c>
      <c r="AA34" s="22">
        <f t="shared" si="12"/>
        <v>1234.8505739146826</v>
      </c>
      <c r="AB34" s="22">
        <f t="shared" si="12"/>
        <v>1306.467914629437</v>
      </c>
      <c r="AC34" s="22">
        <f t="shared" si="12"/>
        <v>1249.1450811276982</v>
      </c>
      <c r="AD34" s="22">
        <f t="shared" si="12"/>
        <v>1317.1922786254204</v>
      </c>
      <c r="AE34" s="22">
        <f t="shared" si="12"/>
        <v>1265.4260337357564</v>
      </c>
      <c r="AF34" s="22">
        <f t="shared" si="12"/>
        <v>1342.265904014806</v>
      </c>
      <c r="AG34" s="22">
        <f t="shared" si="12"/>
        <v>1381.5300066767206</v>
      </c>
      <c r="AH34" s="22">
        <f t="shared" si="12"/>
        <v>1568.5961171431027</v>
      </c>
      <c r="AI34" s="22">
        <f t="shared" si="12"/>
        <v>1458.1498349874055</v>
      </c>
      <c r="AJ34" s="22">
        <f t="shared" si="12"/>
        <v>1586.3351755626684</v>
      </c>
      <c r="AK34" s="22">
        <f t="shared" si="12"/>
        <v>1384.757950650599</v>
      </c>
      <c r="AL34" s="22">
        <f t="shared" si="12"/>
        <v>1537.8904312803681</v>
      </c>
      <c r="AM34" s="22">
        <f t="shared" si="12"/>
        <v>1468.512111674883</v>
      </c>
      <c r="AN34" s="22">
        <f t="shared" si="12"/>
        <v>1482.957058642414</v>
      </c>
      <c r="AO34" s="22">
        <f t="shared" si="12"/>
        <v>1417.6259040109212</v>
      </c>
      <c r="AP34" s="22">
        <f t="shared" si="12"/>
        <v>1550.0219210006856</v>
      </c>
      <c r="AQ34" s="22">
        <f t="shared" si="12"/>
        <v>1594.6984492294091</v>
      </c>
      <c r="AR34" s="22">
        <f t="shared" si="12"/>
        <v>1734.8658371438476</v>
      </c>
      <c r="AS34" s="22">
        <f t="shared" si="12"/>
        <v>1676.472171100655</v>
      </c>
      <c r="AT34" s="22">
        <f t="shared" si="12"/>
        <v>1475.4279849955249</v>
      </c>
      <c r="AU34" s="22">
        <f t="shared" si="12"/>
        <v>1425.0369911754519</v>
      </c>
      <c r="AV34" s="22">
        <f t="shared" si="12"/>
        <v>1632.3195701274435</v>
      </c>
      <c r="AW34" s="22">
        <f t="shared" si="12"/>
        <v>1433.2182267459739</v>
      </c>
      <c r="AX34" s="22">
        <f t="shared" si="12"/>
        <v>1571.3442203302197</v>
      </c>
      <c r="AY34" s="22">
        <f t="shared" si="12"/>
        <v>1825.3696567976383</v>
      </c>
      <c r="AZ34" s="22">
        <f t="shared" si="12"/>
        <v>2122.3100109737356</v>
      </c>
      <c r="BA34" s="22">
        <f t="shared" si="12"/>
        <v>2369.1213243699585</v>
      </c>
      <c r="BB34" s="22">
        <f t="shared" si="12"/>
        <v>2747.1424637349978</v>
      </c>
      <c r="BC34" s="22">
        <f t="shared" si="12"/>
        <v>2814.6349292155328</v>
      </c>
      <c r="BD34" s="22">
        <f t="shared" si="12"/>
        <v>3025.7044402800539</v>
      </c>
      <c r="BE34" s="22">
        <f t="shared" si="12"/>
        <v>3332.2326952660446</v>
      </c>
      <c r="BF34" s="22">
        <f t="shared" si="12"/>
        <v>3818.6539028082875</v>
      </c>
      <c r="BG34" s="22">
        <f t="shared" si="12"/>
        <v>3804.9788641667592</v>
      </c>
      <c r="BH34" s="22">
        <f t="shared" si="12"/>
        <v>3579.229713187784</v>
      </c>
      <c r="BI34" s="22">
        <f t="shared" si="12"/>
        <v>3444.401349514942</v>
      </c>
      <c r="BJ34" s="22">
        <f t="shared" si="12"/>
        <v>3788.3119268644887</v>
      </c>
      <c r="BK34" s="22">
        <f t="shared" si="12"/>
        <v>3830.7915834005762</v>
      </c>
      <c r="BL34" s="22">
        <f t="shared" si="12"/>
        <v>3712.2528665425998</v>
      </c>
      <c r="BM34" s="22">
        <f t="shared" si="12"/>
        <v>3843.3794496122473</v>
      </c>
      <c r="BN34" s="22">
        <f t="shared" si="12"/>
        <v>3845.2711236464474</v>
      </c>
      <c r="BO34" s="22">
        <f t="shared" ref="BO34:CW34" si="13">SUM(BO31:BO33)</f>
        <v>3534.390600527986</v>
      </c>
      <c r="BP34" s="22">
        <f t="shared" si="13"/>
        <v>3347.0545674713003</v>
      </c>
      <c r="BQ34" s="22">
        <f t="shared" si="13"/>
        <v>3382.7905726283047</v>
      </c>
      <c r="BR34" s="22">
        <f t="shared" si="13"/>
        <v>3393.0577982227082</v>
      </c>
      <c r="BS34" s="22">
        <f t="shared" si="13"/>
        <v>3534.6741792101998</v>
      </c>
      <c r="BT34" s="22">
        <f t="shared" si="13"/>
        <v>3691.5682059600463</v>
      </c>
      <c r="BU34" s="22">
        <f t="shared" si="13"/>
        <v>3552.1100175918818</v>
      </c>
      <c r="BV34" s="22">
        <f t="shared" si="13"/>
        <v>3290.149732977372</v>
      </c>
      <c r="BW34" s="22">
        <f t="shared" si="13"/>
        <v>3740.7648791890447</v>
      </c>
      <c r="BX34" s="22">
        <f t="shared" si="13"/>
        <v>3726.811757587966</v>
      </c>
      <c r="BY34" s="22">
        <f t="shared" si="13"/>
        <v>3778.8651828153006</v>
      </c>
      <c r="BZ34" s="22">
        <f t="shared" si="13"/>
        <v>4253.3417718143382</v>
      </c>
      <c r="CA34" s="22">
        <f t="shared" si="13"/>
        <v>3955.0967175342221</v>
      </c>
      <c r="CB34" s="22">
        <f t="shared" si="13"/>
        <v>4069.4995600469169</v>
      </c>
      <c r="CC34" s="22">
        <f t="shared" si="13"/>
        <v>4028.1859558434512</v>
      </c>
      <c r="CD34" s="22">
        <f t="shared" si="13"/>
        <v>4406.0264472838453</v>
      </c>
      <c r="CE34" s="22">
        <f t="shared" si="13"/>
        <v>4050.2433537453076</v>
      </c>
      <c r="CF34" s="22">
        <f t="shared" si="13"/>
        <v>4293.8677152823984</v>
      </c>
      <c r="CG34" s="22">
        <f t="shared" si="13"/>
        <v>4924.2037482496562</v>
      </c>
      <c r="CH34" s="22">
        <f t="shared" si="13"/>
        <v>5698.8565715021205</v>
      </c>
      <c r="CI34" s="22">
        <f t="shared" si="13"/>
        <v>5365.897407788796</v>
      </c>
      <c r="CJ34" s="22">
        <f t="shared" si="13"/>
        <v>5870.8394883958772</v>
      </c>
      <c r="CK34" s="22">
        <f t="shared" si="13"/>
        <v>5159.4085382221483</v>
      </c>
      <c r="CL34" s="22">
        <f t="shared" si="13"/>
        <v>4656.2437983401669</v>
      </c>
      <c r="CM34" s="22">
        <f t="shared" si="13"/>
        <v>5384.0786147090112</v>
      </c>
      <c r="CN34" s="22">
        <f t="shared" si="13"/>
        <v>5269.9843565991787</v>
      </c>
      <c r="CO34" s="22">
        <f t="shared" si="13"/>
        <v>4742.3630376683504</v>
      </c>
      <c r="CP34" s="22">
        <f t="shared" si="13"/>
        <v>5021.2929600279476</v>
      </c>
      <c r="CQ34" s="22">
        <f t="shared" si="13"/>
        <v>5064.6473828973249</v>
      </c>
      <c r="CR34" s="22">
        <f t="shared" si="13"/>
        <v>4593.4266984346687</v>
      </c>
      <c r="CS34" s="22">
        <f t="shared" si="13"/>
        <v>5015.8725426063975</v>
      </c>
      <c r="CT34" s="22">
        <f t="shared" si="13"/>
        <v>5041.5301998450741</v>
      </c>
      <c r="CU34" s="22">
        <f t="shared" si="13"/>
        <v>5273.646796319159</v>
      </c>
      <c r="CV34" s="22">
        <f t="shared" si="13"/>
        <v>5113.9135551659074</v>
      </c>
      <c r="CW34" s="22">
        <f t="shared" si="13"/>
        <v>5724.4222223453899</v>
      </c>
    </row>
    <row r="35" spans="1:101" ht="15.6" x14ac:dyDescent="0.3">
      <c r="A35" s="4" t="s">
        <v>19</v>
      </c>
      <c r="B35" s="20"/>
      <c r="C35" s="20"/>
      <c r="D35" s="20"/>
      <c r="E35" s="20"/>
      <c r="F35" s="20"/>
      <c r="G35" s="23">
        <f>SUMXMY2(B27:CW27,B34:CW34)</f>
        <v>711385730.89130652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</row>
    <row r="36" spans="1:101" ht="15.6" x14ac:dyDescent="0.3">
      <c r="A36" s="4"/>
      <c r="B36" s="20"/>
      <c r="C36" s="20"/>
      <c r="D36" s="20"/>
      <c r="E36" s="20"/>
      <c r="F36" s="20"/>
      <c r="G36" s="24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</row>
    <row r="37" spans="1:101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</row>
    <row r="38" spans="1:101" s="16" customFormat="1" ht="14.4" customHeight="1" x14ac:dyDescent="0.3">
      <c r="A38" s="15" t="s">
        <v>30</v>
      </c>
      <c r="B38" s="25"/>
      <c r="C38" s="26" t="str">
        <f>IF(MIN(B41:CW43)&lt;0,"Attenzione: nel modello appaiono numeri negativi","")</f>
        <v/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</row>
    <row r="39" spans="1:101" s="1" customFormat="1" ht="17.399999999999999" hidden="1" customHeight="1" x14ac:dyDescent="0.25">
      <c r="A39" s="5" t="s">
        <v>5</v>
      </c>
      <c r="B39" s="20">
        <v>1</v>
      </c>
      <c r="C39" s="20">
        <f>B39+1</f>
        <v>2</v>
      </c>
      <c r="D39" s="20">
        <f t="shared" ref="D39:BO39" si="14">C39+1</f>
        <v>3</v>
      </c>
      <c r="E39" s="20">
        <f t="shared" si="14"/>
        <v>4</v>
      </c>
      <c r="F39" s="20">
        <f t="shared" si="14"/>
        <v>5</v>
      </c>
      <c r="G39" s="20">
        <f t="shared" si="14"/>
        <v>6</v>
      </c>
      <c r="H39" s="20">
        <f t="shared" si="14"/>
        <v>7</v>
      </c>
      <c r="I39" s="20">
        <f t="shared" si="14"/>
        <v>8</v>
      </c>
      <c r="J39" s="20">
        <f t="shared" si="14"/>
        <v>9</v>
      </c>
      <c r="K39" s="20">
        <f t="shared" si="14"/>
        <v>10</v>
      </c>
      <c r="L39" s="20">
        <f t="shared" si="14"/>
        <v>11</v>
      </c>
      <c r="M39" s="20">
        <f t="shared" si="14"/>
        <v>12</v>
      </c>
      <c r="N39" s="20">
        <f t="shared" si="14"/>
        <v>13</v>
      </c>
      <c r="O39" s="20">
        <f t="shared" si="14"/>
        <v>14</v>
      </c>
      <c r="P39" s="20">
        <f t="shared" si="14"/>
        <v>15</v>
      </c>
      <c r="Q39" s="20">
        <f t="shared" si="14"/>
        <v>16</v>
      </c>
      <c r="R39" s="20">
        <f t="shared" si="14"/>
        <v>17</v>
      </c>
      <c r="S39" s="20">
        <f t="shared" si="14"/>
        <v>18</v>
      </c>
      <c r="T39" s="20">
        <f t="shared" si="14"/>
        <v>19</v>
      </c>
      <c r="U39" s="20">
        <f t="shared" si="14"/>
        <v>20</v>
      </c>
      <c r="V39" s="20">
        <f t="shared" si="14"/>
        <v>21</v>
      </c>
      <c r="W39" s="20">
        <f t="shared" si="14"/>
        <v>22</v>
      </c>
      <c r="X39" s="20">
        <f t="shared" si="14"/>
        <v>23</v>
      </c>
      <c r="Y39" s="20">
        <f t="shared" si="14"/>
        <v>24</v>
      </c>
      <c r="Z39" s="20">
        <f t="shared" si="14"/>
        <v>25</v>
      </c>
      <c r="AA39" s="20">
        <f t="shared" si="14"/>
        <v>26</v>
      </c>
      <c r="AB39" s="20">
        <f t="shared" si="14"/>
        <v>27</v>
      </c>
      <c r="AC39" s="20">
        <f t="shared" si="14"/>
        <v>28</v>
      </c>
      <c r="AD39" s="20">
        <f t="shared" si="14"/>
        <v>29</v>
      </c>
      <c r="AE39" s="20">
        <f t="shared" si="14"/>
        <v>30</v>
      </c>
      <c r="AF39" s="20">
        <f t="shared" si="14"/>
        <v>31</v>
      </c>
      <c r="AG39" s="20">
        <f t="shared" si="14"/>
        <v>32</v>
      </c>
      <c r="AH39" s="20">
        <f t="shared" si="14"/>
        <v>33</v>
      </c>
      <c r="AI39" s="20">
        <f t="shared" si="14"/>
        <v>34</v>
      </c>
      <c r="AJ39" s="20">
        <f t="shared" si="14"/>
        <v>35</v>
      </c>
      <c r="AK39" s="20">
        <f t="shared" si="14"/>
        <v>36</v>
      </c>
      <c r="AL39" s="20">
        <f t="shared" si="14"/>
        <v>37</v>
      </c>
      <c r="AM39" s="20">
        <f t="shared" si="14"/>
        <v>38</v>
      </c>
      <c r="AN39" s="20">
        <f t="shared" si="14"/>
        <v>39</v>
      </c>
      <c r="AO39" s="20">
        <f t="shared" si="14"/>
        <v>40</v>
      </c>
      <c r="AP39" s="20">
        <f t="shared" si="14"/>
        <v>41</v>
      </c>
      <c r="AQ39" s="20">
        <f t="shared" si="14"/>
        <v>42</v>
      </c>
      <c r="AR39" s="20">
        <f t="shared" si="14"/>
        <v>43</v>
      </c>
      <c r="AS39" s="20">
        <f t="shared" si="14"/>
        <v>44</v>
      </c>
      <c r="AT39" s="20">
        <f t="shared" si="14"/>
        <v>45</v>
      </c>
      <c r="AU39" s="20">
        <f t="shared" si="14"/>
        <v>46</v>
      </c>
      <c r="AV39" s="20">
        <f t="shared" si="14"/>
        <v>47</v>
      </c>
      <c r="AW39" s="20">
        <f t="shared" si="14"/>
        <v>48</v>
      </c>
      <c r="AX39" s="20">
        <f t="shared" si="14"/>
        <v>49</v>
      </c>
      <c r="AY39" s="20">
        <f t="shared" si="14"/>
        <v>50</v>
      </c>
      <c r="AZ39" s="20">
        <f t="shared" si="14"/>
        <v>51</v>
      </c>
      <c r="BA39" s="20">
        <f t="shared" si="14"/>
        <v>52</v>
      </c>
      <c r="BB39" s="20">
        <f t="shared" si="14"/>
        <v>53</v>
      </c>
      <c r="BC39" s="20">
        <f t="shared" si="14"/>
        <v>54</v>
      </c>
      <c r="BD39" s="20">
        <f t="shared" si="14"/>
        <v>55</v>
      </c>
      <c r="BE39" s="20">
        <f t="shared" si="14"/>
        <v>56</v>
      </c>
      <c r="BF39" s="20">
        <f t="shared" si="14"/>
        <v>57</v>
      </c>
      <c r="BG39" s="20">
        <f t="shared" si="14"/>
        <v>58</v>
      </c>
      <c r="BH39" s="20">
        <f t="shared" si="14"/>
        <v>59</v>
      </c>
      <c r="BI39" s="20">
        <f t="shared" si="14"/>
        <v>60</v>
      </c>
      <c r="BJ39" s="20">
        <f t="shared" si="14"/>
        <v>61</v>
      </c>
      <c r="BK39" s="20">
        <f t="shared" si="14"/>
        <v>62</v>
      </c>
      <c r="BL39" s="20">
        <f t="shared" si="14"/>
        <v>63</v>
      </c>
      <c r="BM39" s="20">
        <f t="shared" si="14"/>
        <v>64</v>
      </c>
      <c r="BN39" s="20">
        <f t="shared" si="14"/>
        <v>65</v>
      </c>
      <c r="BO39" s="20">
        <f t="shared" si="14"/>
        <v>66</v>
      </c>
      <c r="BP39" s="20">
        <f t="shared" ref="BP39:CW39" si="15">BO39+1</f>
        <v>67</v>
      </c>
      <c r="BQ39" s="20">
        <f t="shared" si="15"/>
        <v>68</v>
      </c>
      <c r="BR39" s="20">
        <f t="shared" si="15"/>
        <v>69</v>
      </c>
      <c r="BS39" s="20">
        <f t="shared" si="15"/>
        <v>70</v>
      </c>
      <c r="BT39" s="20">
        <f t="shared" si="15"/>
        <v>71</v>
      </c>
      <c r="BU39" s="20">
        <f t="shared" si="15"/>
        <v>72</v>
      </c>
      <c r="BV39" s="20">
        <f t="shared" si="15"/>
        <v>73</v>
      </c>
      <c r="BW39" s="20">
        <f t="shared" si="15"/>
        <v>74</v>
      </c>
      <c r="BX39" s="20">
        <f t="shared" si="15"/>
        <v>75</v>
      </c>
      <c r="BY39" s="20">
        <f t="shared" si="15"/>
        <v>76</v>
      </c>
      <c r="BZ39" s="20">
        <f t="shared" si="15"/>
        <v>77</v>
      </c>
      <c r="CA39" s="20">
        <f t="shared" si="15"/>
        <v>78</v>
      </c>
      <c r="CB39" s="20">
        <f t="shared" si="15"/>
        <v>79</v>
      </c>
      <c r="CC39" s="20">
        <f t="shared" si="15"/>
        <v>80</v>
      </c>
      <c r="CD39" s="20">
        <f t="shared" si="15"/>
        <v>81</v>
      </c>
      <c r="CE39" s="20">
        <f t="shared" si="15"/>
        <v>82</v>
      </c>
      <c r="CF39" s="20">
        <f t="shared" si="15"/>
        <v>83</v>
      </c>
      <c r="CG39" s="20">
        <f t="shared" si="15"/>
        <v>84</v>
      </c>
      <c r="CH39" s="20">
        <f t="shared" si="15"/>
        <v>85</v>
      </c>
      <c r="CI39" s="20">
        <f t="shared" si="15"/>
        <v>86</v>
      </c>
      <c r="CJ39" s="20">
        <f t="shared" si="15"/>
        <v>87</v>
      </c>
      <c r="CK39" s="20">
        <f t="shared" si="15"/>
        <v>88</v>
      </c>
      <c r="CL39" s="20">
        <f t="shared" si="15"/>
        <v>89</v>
      </c>
      <c r="CM39" s="20">
        <f t="shared" si="15"/>
        <v>90</v>
      </c>
      <c r="CN39" s="20">
        <f t="shared" si="15"/>
        <v>91</v>
      </c>
      <c r="CO39" s="20">
        <f t="shared" si="15"/>
        <v>92</v>
      </c>
      <c r="CP39" s="20">
        <f t="shared" si="15"/>
        <v>93</v>
      </c>
      <c r="CQ39" s="20">
        <f t="shared" si="15"/>
        <v>94</v>
      </c>
      <c r="CR39" s="20">
        <f t="shared" si="15"/>
        <v>95</v>
      </c>
      <c r="CS39" s="20">
        <f t="shared" si="15"/>
        <v>96</v>
      </c>
      <c r="CT39" s="20">
        <f t="shared" si="15"/>
        <v>97</v>
      </c>
      <c r="CU39" s="20">
        <f t="shared" si="15"/>
        <v>98</v>
      </c>
      <c r="CV39" s="20">
        <f t="shared" si="15"/>
        <v>99</v>
      </c>
      <c r="CW39" s="20">
        <f t="shared" si="15"/>
        <v>100</v>
      </c>
    </row>
    <row r="40" spans="1:101" s="12" customFormat="1" x14ac:dyDescent="0.25">
      <c r="A40" s="11" t="s">
        <v>24</v>
      </c>
      <c r="B40" s="20">
        <f>$D$13</f>
        <v>0</v>
      </c>
      <c r="C40" s="20">
        <f t="shared" ref="C40:BN40" si="16">$D$13</f>
        <v>0</v>
      </c>
      <c r="D40" s="20">
        <f t="shared" si="16"/>
        <v>0</v>
      </c>
      <c r="E40" s="20">
        <f t="shared" si="16"/>
        <v>0</v>
      </c>
      <c r="F40" s="20">
        <f t="shared" si="16"/>
        <v>0</v>
      </c>
      <c r="G40" s="20">
        <f t="shared" si="16"/>
        <v>0</v>
      </c>
      <c r="H40" s="20">
        <f t="shared" si="16"/>
        <v>0</v>
      </c>
      <c r="I40" s="20">
        <f t="shared" si="16"/>
        <v>0</v>
      </c>
      <c r="J40" s="20">
        <f t="shared" si="16"/>
        <v>0</v>
      </c>
      <c r="K40" s="20">
        <f t="shared" si="16"/>
        <v>0</v>
      </c>
      <c r="L40" s="20">
        <f t="shared" si="16"/>
        <v>0</v>
      </c>
      <c r="M40" s="20">
        <f t="shared" si="16"/>
        <v>0</v>
      </c>
      <c r="N40" s="20">
        <f t="shared" si="16"/>
        <v>0</v>
      </c>
      <c r="O40" s="20">
        <f t="shared" si="16"/>
        <v>0</v>
      </c>
      <c r="P40" s="20">
        <f t="shared" si="16"/>
        <v>0</v>
      </c>
      <c r="Q40" s="20">
        <f t="shared" si="16"/>
        <v>0</v>
      </c>
      <c r="R40" s="20">
        <f t="shared" si="16"/>
        <v>0</v>
      </c>
      <c r="S40" s="20">
        <f t="shared" si="16"/>
        <v>0</v>
      </c>
      <c r="T40" s="20">
        <f t="shared" si="16"/>
        <v>0</v>
      </c>
      <c r="U40" s="20">
        <f t="shared" si="16"/>
        <v>0</v>
      </c>
      <c r="V40" s="20">
        <f t="shared" si="16"/>
        <v>0</v>
      </c>
      <c r="W40" s="20">
        <f t="shared" si="16"/>
        <v>0</v>
      </c>
      <c r="X40" s="20">
        <f t="shared" si="16"/>
        <v>0</v>
      </c>
      <c r="Y40" s="20">
        <f t="shared" si="16"/>
        <v>0</v>
      </c>
      <c r="Z40" s="20">
        <f t="shared" si="16"/>
        <v>0</v>
      </c>
      <c r="AA40" s="20">
        <f t="shared" si="16"/>
        <v>0</v>
      </c>
      <c r="AB40" s="20">
        <f t="shared" si="16"/>
        <v>0</v>
      </c>
      <c r="AC40" s="20">
        <f t="shared" si="16"/>
        <v>0</v>
      </c>
      <c r="AD40" s="20">
        <f t="shared" si="16"/>
        <v>0</v>
      </c>
      <c r="AE40" s="20">
        <f t="shared" si="16"/>
        <v>0</v>
      </c>
      <c r="AF40" s="20">
        <f t="shared" si="16"/>
        <v>0</v>
      </c>
      <c r="AG40" s="20">
        <f t="shared" si="16"/>
        <v>0</v>
      </c>
      <c r="AH40" s="20">
        <f t="shared" si="16"/>
        <v>0</v>
      </c>
      <c r="AI40" s="20">
        <f t="shared" si="16"/>
        <v>0</v>
      </c>
      <c r="AJ40" s="20">
        <f t="shared" si="16"/>
        <v>0</v>
      </c>
      <c r="AK40" s="20">
        <f t="shared" si="16"/>
        <v>0</v>
      </c>
      <c r="AL40" s="20">
        <f t="shared" si="16"/>
        <v>0</v>
      </c>
      <c r="AM40" s="20">
        <f t="shared" si="16"/>
        <v>0</v>
      </c>
      <c r="AN40" s="20">
        <f t="shared" si="16"/>
        <v>0</v>
      </c>
      <c r="AO40" s="20">
        <f t="shared" si="16"/>
        <v>0</v>
      </c>
      <c r="AP40" s="20">
        <f t="shared" si="16"/>
        <v>0</v>
      </c>
      <c r="AQ40" s="20">
        <f t="shared" si="16"/>
        <v>0</v>
      </c>
      <c r="AR40" s="20">
        <f t="shared" si="16"/>
        <v>0</v>
      </c>
      <c r="AS40" s="20">
        <f t="shared" si="16"/>
        <v>0</v>
      </c>
      <c r="AT40" s="20">
        <f t="shared" si="16"/>
        <v>0</v>
      </c>
      <c r="AU40" s="20">
        <f t="shared" si="16"/>
        <v>0</v>
      </c>
      <c r="AV40" s="20">
        <f t="shared" si="16"/>
        <v>0</v>
      </c>
      <c r="AW40" s="20">
        <f t="shared" si="16"/>
        <v>0</v>
      </c>
      <c r="AX40" s="20">
        <f t="shared" si="16"/>
        <v>0</v>
      </c>
      <c r="AY40" s="20">
        <f t="shared" si="16"/>
        <v>0</v>
      </c>
      <c r="AZ40" s="20">
        <f t="shared" si="16"/>
        <v>0</v>
      </c>
      <c r="BA40" s="20">
        <f t="shared" si="16"/>
        <v>0</v>
      </c>
      <c r="BB40" s="20">
        <f t="shared" si="16"/>
        <v>0</v>
      </c>
      <c r="BC40" s="20">
        <f t="shared" si="16"/>
        <v>0</v>
      </c>
      <c r="BD40" s="20">
        <f t="shared" si="16"/>
        <v>0</v>
      </c>
      <c r="BE40" s="20">
        <f t="shared" si="16"/>
        <v>0</v>
      </c>
      <c r="BF40" s="20">
        <f t="shared" si="16"/>
        <v>0</v>
      </c>
      <c r="BG40" s="20">
        <f t="shared" si="16"/>
        <v>0</v>
      </c>
      <c r="BH40" s="20">
        <f t="shared" si="16"/>
        <v>0</v>
      </c>
      <c r="BI40" s="20">
        <f t="shared" si="16"/>
        <v>0</v>
      </c>
      <c r="BJ40" s="20">
        <f t="shared" si="16"/>
        <v>0</v>
      </c>
      <c r="BK40" s="20">
        <f t="shared" si="16"/>
        <v>0</v>
      </c>
      <c r="BL40" s="20">
        <f t="shared" si="16"/>
        <v>0</v>
      </c>
      <c r="BM40" s="20">
        <f t="shared" si="16"/>
        <v>0</v>
      </c>
      <c r="BN40" s="20">
        <f t="shared" si="16"/>
        <v>0</v>
      </c>
      <c r="BO40" s="20">
        <f t="shared" ref="BO40:CW40" si="17">$D$13</f>
        <v>0</v>
      </c>
      <c r="BP40" s="20">
        <f t="shared" si="17"/>
        <v>0</v>
      </c>
      <c r="BQ40" s="20">
        <f t="shared" si="17"/>
        <v>0</v>
      </c>
      <c r="BR40" s="20">
        <f t="shared" si="17"/>
        <v>0</v>
      </c>
      <c r="BS40" s="20">
        <f t="shared" si="17"/>
        <v>0</v>
      </c>
      <c r="BT40" s="20">
        <f t="shared" si="17"/>
        <v>0</v>
      </c>
      <c r="BU40" s="20">
        <f t="shared" si="17"/>
        <v>0</v>
      </c>
      <c r="BV40" s="20">
        <f t="shared" si="17"/>
        <v>0</v>
      </c>
      <c r="BW40" s="20">
        <f t="shared" si="17"/>
        <v>0</v>
      </c>
      <c r="BX40" s="20">
        <f t="shared" si="17"/>
        <v>0</v>
      </c>
      <c r="BY40" s="20">
        <f t="shared" si="17"/>
        <v>0</v>
      </c>
      <c r="BZ40" s="20">
        <f t="shared" si="17"/>
        <v>0</v>
      </c>
      <c r="CA40" s="20">
        <f t="shared" si="17"/>
        <v>0</v>
      </c>
      <c r="CB40" s="20">
        <f t="shared" si="17"/>
        <v>0</v>
      </c>
      <c r="CC40" s="20">
        <f t="shared" si="17"/>
        <v>0</v>
      </c>
      <c r="CD40" s="20">
        <f t="shared" si="17"/>
        <v>0</v>
      </c>
      <c r="CE40" s="20">
        <f t="shared" si="17"/>
        <v>0</v>
      </c>
      <c r="CF40" s="20">
        <f t="shared" si="17"/>
        <v>0</v>
      </c>
      <c r="CG40" s="20">
        <f t="shared" si="17"/>
        <v>0</v>
      </c>
      <c r="CH40" s="20">
        <f t="shared" si="17"/>
        <v>0</v>
      </c>
      <c r="CI40" s="20">
        <f t="shared" si="17"/>
        <v>0</v>
      </c>
      <c r="CJ40" s="20">
        <f t="shared" si="17"/>
        <v>0</v>
      </c>
      <c r="CK40" s="20">
        <f t="shared" si="17"/>
        <v>0</v>
      </c>
      <c r="CL40" s="20">
        <f t="shared" si="17"/>
        <v>0</v>
      </c>
      <c r="CM40" s="20">
        <f t="shared" si="17"/>
        <v>0</v>
      </c>
      <c r="CN40" s="20">
        <f t="shared" si="17"/>
        <v>0</v>
      </c>
      <c r="CO40" s="20">
        <f t="shared" si="17"/>
        <v>0</v>
      </c>
      <c r="CP40" s="20">
        <f t="shared" si="17"/>
        <v>0</v>
      </c>
      <c r="CQ40" s="20">
        <f t="shared" si="17"/>
        <v>0</v>
      </c>
      <c r="CR40" s="20">
        <f t="shared" si="17"/>
        <v>0</v>
      </c>
      <c r="CS40" s="20">
        <f t="shared" si="17"/>
        <v>0</v>
      </c>
      <c r="CT40" s="20">
        <f t="shared" si="17"/>
        <v>0</v>
      </c>
      <c r="CU40" s="20">
        <f t="shared" si="17"/>
        <v>0</v>
      </c>
      <c r="CV40" s="20">
        <f t="shared" si="17"/>
        <v>0</v>
      </c>
      <c r="CW40" s="20">
        <f t="shared" si="17"/>
        <v>0</v>
      </c>
    </row>
    <row r="41" spans="1:101" s="12" customFormat="1" x14ac:dyDescent="0.25">
      <c r="B41" s="20">
        <f>$I$16*$K$17*B26*K21</f>
        <v>280.02517200801884</v>
      </c>
      <c r="C41" s="20">
        <f>$I$16*$K$17*C26*B43</f>
        <v>280.73590790241298</v>
      </c>
      <c r="D41" s="20">
        <f>$I$16*$K$17*D26*C43</f>
        <v>256.09536464860361</v>
      </c>
      <c r="E41" s="20">
        <f>$I$16*$K$17*E26*D43</f>
        <v>288.94216599682312</v>
      </c>
      <c r="F41" s="20">
        <f>$I$16*$K$17*F26*E43</f>
        <v>287.87003416846983</v>
      </c>
      <c r="G41" s="20">
        <f>$I$16*$K$17*G26*F43</f>
        <v>271.63396034016074</v>
      </c>
      <c r="H41" s="20">
        <f>$I$16*$K$17*H26*G43</f>
        <v>306.35778109520118</v>
      </c>
      <c r="I41" s="20">
        <f>$I$16*$K$17*I26*H43</f>
        <v>310.55600974007115</v>
      </c>
      <c r="J41" s="20">
        <f>$I$16*$K$17*J26*I43</f>
        <v>299.08881782567818</v>
      </c>
      <c r="K41" s="20">
        <f>$I$16*$K$17*K26*J43</f>
        <v>321.23670759508377</v>
      </c>
      <c r="L41" s="20">
        <f>$I$16*$K$17*L26*K43</f>
        <v>308.85949815939932</v>
      </c>
      <c r="M41" s="20">
        <f>$I$16*$K$17*M26*L43</f>
        <v>299.02882790888538</v>
      </c>
      <c r="N41" s="20">
        <f>$I$16*$K$17*N26*M43</f>
        <v>321.16727795999617</v>
      </c>
      <c r="O41" s="20">
        <f>$I$16*$K$17*O26*N43</f>
        <v>310.25647734968845</v>
      </c>
      <c r="P41" s="20">
        <f>$I$16*$K$17*P26*O43</f>
        <v>353.75016754943215</v>
      </c>
      <c r="Q41" s="20">
        <f>$I$16*$K$17*Q26*P43</f>
        <v>311.20501547120006</v>
      </c>
      <c r="R41" s="20">
        <f>$I$16*$K$17*R26*Q43</f>
        <v>291.65500625529353</v>
      </c>
      <c r="S41" s="20">
        <f>$I$16*$K$17*S26*R43</f>
        <v>336.28405740717545</v>
      </c>
      <c r="T41" s="20">
        <f>$I$16*$K$17*T26*S43</f>
        <v>373.69899841141358</v>
      </c>
      <c r="U41" s="20">
        <f>$I$16*$K$17*U26*T43</f>
        <v>379.54485068703906</v>
      </c>
      <c r="V41" s="20">
        <f>$I$16*$K$17*V26*U43</f>
        <v>425.02833391718951</v>
      </c>
      <c r="W41" s="20">
        <f>$I$16*$K$17*W26*V43</f>
        <v>484.91088823772367</v>
      </c>
      <c r="X41" s="20">
        <f>$I$16*$K$17*X26*W43</f>
        <v>490.76259424809194</v>
      </c>
      <c r="Y41" s="20">
        <f>$I$16*$K$17*Y26*X43</f>
        <v>429.29087990546412</v>
      </c>
      <c r="Z41" s="20">
        <f>$I$16*$K$17*Z26*Y43</f>
        <v>470.0373593707464</v>
      </c>
      <c r="AA41" s="20">
        <f>$I$16*$K$17*AA26*Z43</f>
        <v>511.34741790558178</v>
      </c>
      <c r="AB41" s="20">
        <f>$I$16*$K$17*AB26*AA43</f>
        <v>541.08558307775354</v>
      </c>
      <c r="AC41" s="20">
        <f>$I$16*$K$17*AC26*AB43</f>
        <v>517.2923540407071</v>
      </c>
      <c r="AD41" s="20">
        <f>$I$16*$K$17*AD26*AC43</f>
        <v>545.45645922222843</v>
      </c>
      <c r="AE41" s="20">
        <f>$I$16*$K$17*AE26*AD43</f>
        <v>524.05850038126323</v>
      </c>
      <c r="AF41" s="20">
        <f>$I$16*$K$17*AF26*AE43</f>
        <v>555.86619331370753</v>
      </c>
      <c r="AG41" s="20">
        <f>$I$16*$K$17*AG26*AF43</f>
        <v>572.11083864774434</v>
      </c>
      <c r="AH41" s="20">
        <f>$I$16*$K$17*AH26*AG43</f>
        <v>649.59726100328339</v>
      </c>
      <c r="AI41" s="20">
        <f>$I$16*$K$17*AI26*AH43</f>
        <v>603.85745912718494</v>
      </c>
      <c r="AJ41" s="20">
        <f>$I$16*$K$17*AJ26*AI43</f>
        <v>656.93159929634805</v>
      </c>
      <c r="AK41" s="20">
        <f>$I$16*$K$17*AK26*AJ43</f>
        <v>573.46054163620761</v>
      </c>
      <c r="AL41" s="20">
        <f>$I$16*$K$17*AL26*AK43</f>
        <v>636.87845166760007</v>
      </c>
      <c r="AM41" s="20">
        <f>$I$16*$K$17*AM26*AL43</f>
        <v>608.14241543713842</v>
      </c>
      <c r="AN41" s="20">
        <f>$I$16*$K$17*AN26*AM43</f>
        <v>614.12591877284478</v>
      </c>
      <c r="AO41" s="20">
        <f>$I$16*$K$17*AO26*AN43</f>
        <v>587.07259522144182</v>
      </c>
      <c r="AP41" s="20">
        <f>$I$16*$K$17*AP26*AO43</f>
        <v>641.89890751440021</v>
      </c>
      <c r="AQ41" s="20">
        <f>$I$16*$K$17*AQ26*AP43</f>
        <v>660.40050942259518</v>
      </c>
      <c r="AR41" s="20">
        <f>$I$16*$K$17*AR26*AQ43</f>
        <v>718.44824183715332</v>
      </c>
      <c r="AS41" s="20">
        <f>$I$16*$K$17*AS26*AR43</f>
        <v>694.26534397782984</v>
      </c>
      <c r="AT41" s="20">
        <f>$I$16*$K$17*AT26*AS43</f>
        <v>611.00811438519327</v>
      </c>
      <c r="AU41" s="20">
        <f>$I$16*$K$17*AU26*AT43</f>
        <v>590.14055161971885</v>
      </c>
      <c r="AV41" s="20">
        <f>$I$16*$K$17*AV26*AU43</f>
        <v>675.98086730709031</v>
      </c>
      <c r="AW41" s="20">
        <f>$I$16*$K$17*AW26*AV43</f>
        <v>593.52824842071198</v>
      </c>
      <c r="AX41" s="20">
        <f>$I$16*$K$17*AX26*AW43</f>
        <v>650.72957527631968</v>
      </c>
      <c r="AY41" s="20">
        <f>$I$16*$K$17*AY26*AX43</f>
        <v>755.92732096531552</v>
      </c>
      <c r="AZ41" s="20">
        <f>$I$16*$K$17*AZ26*AY43</f>
        <v>878.89694646185728</v>
      </c>
      <c r="BA41" s="20">
        <f>$I$16*$K$17*BA26*AZ43</f>
        <v>981.10723980966395</v>
      </c>
      <c r="BB41" s="20">
        <f>$I$16*$K$17*BB26*BA43</f>
        <v>1137.6544801833584</v>
      </c>
      <c r="BC41" s="20">
        <f>$I$16*$K$17*BC26*BB43</f>
        <v>1165.6045510198608</v>
      </c>
      <c r="BD41" s="20">
        <f>$I$16*$K$17*BD26*BC43</f>
        <v>1253.0132800797944</v>
      </c>
      <c r="BE41" s="20">
        <f>$I$16*$K$17*BE26*BD43</f>
        <v>1379.9536788798384</v>
      </c>
      <c r="BF41" s="20">
        <f>$I$16*$K$17*BF26*BE43</f>
        <v>1581.3917589549544</v>
      </c>
      <c r="BG41" s="20">
        <f>$I$16*$K$17*BG26*BF43</f>
        <v>1575.7286105108315</v>
      </c>
      <c r="BH41" s="20">
        <f>$I$16*$K$17*BH26*BG43</f>
        <v>1482.2407635882616</v>
      </c>
      <c r="BI41" s="20">
        <f>$I$16*$K$17*BI26*BH43</f>
        <v>1426.4052440246355</v>
      </c>
      <c r="BJ41" s="20">
        <f>$I$16*$K$17*BJ26*BI43</f>
        <v>1568.8264578440626</v>
      </c>
      <c r="BK41" s="20">
        <f>$I$16*$K$17*BK26*BJ43</f>
        <v>1586.4182680091076</v>
      </c>
      <c r="BL41" s="20">
        <f>$I$16*$K$17*BL26*BK43</f>
        <v>1537.3286754225569</v>
      </c>
      <c r="BM41" s="20">
        <f>$I$16*$K$17*BM26*BL43</f>
        <v>1591.6311810935592</v>
      </c>
      <c r="BN41" s="20">
        <f>$I$16*$K$17*BN26*BM43</f>
        <v>1592.4145720605211</v>
      </c>
      <c r="BO41" s="20">
        <f>$I$16*$K$17*BO26*BN43</f>
        <v>1463.6718495127031</v>
      </c>
      <c r="BP41" s="20">
        <f>$I$16*$K$17*BP26*BO43</f>
        <v>1386.0917177128435</v>
      </c>
      <c r="BQ41" s="20">
        <f>$I$16*$K$17*BQ26*BP43</f>
        <v>1400.8908148670782</v>
      </c>
      <c r="BR41" s="20">
        <f>$I$16*$K$17*BR26*BQ43</f>
        <v>1405.1427083087465</v>
      </c>
      <c r="BS41" s="20">
        <f>$I$16*$K$17*BS26*BR43</f>
        <v>1463.789283806731</v>
      </c>
      <c r="BT41" s="20">
        <f>$I$16*$K$17*BT26*BS43</f>
        <v>1528.7626828863147</v>
      </c>
      <c r="BU41" s="20">
        <f>$I$16*$K$17*BU26*BT43</f>
        <v>1471.0098635150396</v>
      </c>
      <c r="BV41" s="20">
        <f>$I$16*$K$17*BV26*BU43</f>
        <v>1362.5261278348053</v>
      </c>
      <c r="BW41" s="20">
        <f>$I$16*$K$17*BW26*BV43</f>
        <v>1549.1361486234166</v>
      </c>
      <c r="BX41" s="20">
        <f>$I$16*$K$17*BX26*BW43</f>
        <v>1543.3578427374212</v>
      </c>
      <c r="BY41" s="20">
        <f>$I$16*$K$17*BY26*BX43</f>
        <v>1564.9143544903854</v>
      </c>
      <c r="BZ41" s="20">
        <f>$I$16*$K$17*BZ26*BY43</f>
        <v>1761.4059435233771</v>
      </c>
      <c r="CA41" s="20">
        <f>$I$16*$K$17*CA26*BZ43</f>
        <v>1637.8958569339313</v>
      </c>
      <c r="CB41" s="20">
        <f>$I$16*$K$17*CB26*CA43</f>
        <v>1685.2726861358722</v>
      </c>
      <c r="CC41" s="20">
        <f>$I$16*$K$17*CC26*CB43</f>
        <v>1668.1637792468844</v>
      </c>
      <c r="CD41" s="20">
        <f>$I$16*$K$17*CD26*CC43</f>
        <v>1824.6361539917114</v>
      </c>
      <c r="CE41" s="20">
        <f>$I$16*$K$17*CE26*CD43</f>
        <v>1677.298251423847</v>
      </c>
      <c r="CF41" s="20">
        <f>$I$16*$K$17*CF26*CE43</f>
        <v>1778.1886621332542</v>
      </c>
      <c r="CG41" s="20">
        <f>$I$16*$K$17*CG26*CF43</f>
        <v>2039.2252057738608</v>
      </c>
      <c r="CH41" s="20">
        <f>$I$16*$K$17*CH26*CG43</f>
        <v>2360.0266274365586</v>
      </c>
      <c r="CI41" s="20">
        <f>$I$16*$K$17*CI26*CH43</f>
        <v>2222.1406353103825</v>
      </c>
      <c r="CJ41" s="20">
        <f>$I$16*$K$17*CJ26*CI43</f>
        <v>2431.2486801612436</v>
      </c>
      <c r="CK41" s="20">
        <f>$I$16*$K$17*CK26*CJ43</f>
        <v>2136.6288797070274</v>
      </c>
      <c r="CL41" s="20">
        <f>$I$16*$K$17*CL26*CK43</f>
        <v>1928.2568722268672</v>
      </c>
      <c r="CM41" s="20">
        <f>$I$16*$K$17*CM26*CL43</f>
        <v>2229.6698882293294</v>
      </c>
      <c r="CN41" s="20">
        <f>$I$16*$K$17*CN26*CM43</f>
        <v>2182.4208508543024</v>
      </c>
      <c r="CO41" s="20">
        <f>$I$16*$K$17*CO26*CN43</f>
        <v>1963.9208155821843</v>
      </c>
      <c r="CP41" s="20">
        <f>$I$16*$K$17*CP26*CO43</f>
        <v>2079.4320651956295</v>
      </c>
      <c r="CQ41" s="20">
        <f>$I$16*$K$17*CQ26*CP43</f>
        <v>2097.3861216133532</v>
      </c>
      <c r="CR41" s="20">
        <f>$I$16*$K$17*CR26*CQ43</f>
        <v>1902.2428768639529</v>
      </c>
      <c r="CS41" s="20">
        <f>$I$16*$K$17*CS26*CR43</f>
        <v>2077.187346578658</v>
      </c>
      <c r="CT41" s="20">
        <f>$I$16*$K$17*CT26*CS43</f>
        <v>2087.8127682795384</v>
      </c>
      <c r="CU41" s="20">
        <f>$I$16*$K$17*CU26*CT43</f>
        <v>2183.9375507640766</v>
      </c>
      <c r="CV41" s="20">
        <f>$I$16*$K$17*CV26*CU43</f>
        <v>2117.7883684361209</v>
      </c>
      <c r="CW41" s="20">
        <f>$I$16*$K$17*CW26*CV43</f>
        <v>2370.6139471706847</v>
      </c>
    </row>
    <row r="42" spans="1:101" s="12" customFormat="1" x14ac:dyDescent="0.25">
      <c r="A42" s="11" t="s">
        <v>6</v>
      </c>
      <c r="B42" s="20">
        <f>I21*B26*$I$16</f>
        <v>140.01258600400942</v>
      </c>
      <c r="C42" s="20">
        <f>B41*C26*$I$16</f>
        <v>196.72005225278573</v>
      </c>
      <c r="D42" s="20">
        <f>C41*D26*$I$16</f>
        <v>206.83899753490761</v>
      </c>
      <c r="E42" s="20">
        <f>D41*E26*$I$16</f>
        <v>178.86503701097746</v>
      </c>
      <c r="F42" s="20">
        <f>E41*F26*$I$16</f>
        <v>191.91973993974273</v>
      </c>
      <c r="G42" s="20">
        <f>F41*G26*$I$16</f>
        <v>201.62398286146214</v>
      </c>
      <c r="H42" s="20">
        <f>G41*H26*$I$16</f>
        <v>205.47094549722135</v>
      </c>
      <c r="I42" s="20">
        <f>H41*I26*$I$16</f>
        <v>207.56321940627913</v>
      </c>
      <c r="J42" s="20">
        <f>I41*J26*$I$16</f>
        <v>212.20121242042657</v>
      </c>
      <c r="K42" s="20">
        <f>J41*K26*$I$16</f>
        <v>220.80499298517176</v>
      </c>
      <c r="L42" s="20">
        <f>K41*L26*$I$16</f>
        <v>208.91003367440646</v>
      </c>
      <c r="M42" s="20">
        <f>L41*M26*$I$16</f>
        <v>207.85851319848135</v>
      </c>
      <c r="N42" s="20">
        <f>M41*N26*$I$16</f>
        <v>221.83215714696922</v>
      </c>
      <c r="O42" s="20">
        <f>N41*O26*$I$16</f>
        <v>211.74932344475417</v>
      </c>
      <c r="P42" s="20">
        <f>O41*P26*$I$16</f>
        <v>243.97250911121998</v>
      </c>
      <c r="Q42" s="20">
        <f>P41*Q26*$I$16</f>
        <v>214.81269441031529</v>
      </c>
      <c r="R42" s="20">
        <f>Q41*R26*$I$16</f>
        <v>200.02440086034153</v>
      </c>
      <c r="S42" s="20">
        <f>R41*S26*$I$16</f>
        <v>231.36995139119659</v>
      </c>
      <c r="T42" s="20">
        <f>S41*T26*$I$16</f>
        <v>257.58896658380905</v>
      </c>
      <c r="U42" s="20">
        <f>T41*U26*$I$16</f>
        <v>260.86723224415135</v>
      </c>
      <c r="V42" s="20">
        <f>U41*V26*$I$16</f>
        <v>292.29922647331261</v>
      </c>
      <c r="W42" s="20">
        <f>V41*W26*$I$16</f>
        <v>333.91741774177808</v>
      </c>
      <c r="X42" s="20">
        <f>W41*X26*$I$16</f>
        <v>337.58326694673082</v>
      </c>
      <c r="Y42" s="20">
        <f>X41*Y26*$I$16</f>
        <v>295.25978226493595</v>
      </c>
      <c r="Z42" s="20">
        <f>Y41*Z26*$I$16</f>
        <v>323.50721512783656</v>
      </c>
      <c r="AA42" s="20">
        <f>Z41*AA26*$I$16</f>
        <v>351.82740588097749</v>
      </c>
      <c r="AB42" s="20">
        <f>AA41*AB26*$I$16</f>
        <v>372.20980340709332</v>
      </c>
      <c r="AC42" s="20">
        <f>AB41*AC26*$I$16</f>
        <v>355.9498883717099</v>
      </c>
      <c r="AD42" s="20">
        <f>AC41*AD26*$I$16</f>
        <v>375.3103551733102</v>
      </c>
      <c r="AE42" s="20">
        <f>AD41*AE26*$I$16</f>
        <v>360.53573727735306</v>
      </c>
      <c r="AF42" s="20">
        <f>AE41*AF26*$I$16</f>
        <v>382.46071714770466</v>
      </c>
      <c r="AG42" s="20">
        <f>AF41*AG26*$I$16</f>
        <v>393.64493043254294</v>
      </c>
      <c r="AH42" s="20">
        <f>AG41*AH26*$I$16</f>
        <v>446.92720251777132</v>
      </c>
      <c r="AI42" s="20">
        <f>AH41*AI26*$I$16</f>
        <v>415.47098674079427</v>
      </c>
      <c r="AJ42" s="20">
        <f>AI41*AJ26*$I$16</f>
        <v>451.99830296272307</v>
      </c>
      <c r="AK42" s="20">
        <f>AJ41*AK26*$I$16</f>
        <v>394.55403178051301</v>
      </c>
      <c r="AL42" s="20">
        <f>AK41*AL26*$I$16</f>
        <v>438.18892129000199</v>
      </c>
      <c r="AM42" s="20">
        <f>AL41*AM26*$I$16</f>
        <v>418.42426924512984</v>
      </c>
      <c r="AN42" s="20">
        <f>AM41*AN26*$I$16</f>
        <v>422.53635495962573</v>
      </c>
      <c r="AO42" s="20">
        <f>AN41*AO26*$I$16</f>
        <v>403.921924608057</v>
      </c>
      <c r="AP42" s="20">
        <f>AO41*AP26*$I$16</f>
        <v>441.64736992724124</v>
      </c>
      <c r="AQ42" s="20">
        <f>AP41*AQ26*$I$16</f>
        <v>454.375669312583</v>
      </c>
      <c r="AR42" s="20">
        <f>AQ41*AR26*$I$16</f>
        <v>494.3129482347365</v>
      </c>
      <c r="AS42" s="20">
        <f>AR41*AS26*$I$16</f>
        <v>477.67599708856199</v>
      </c>
      <c r="AT42" s="20">
        <f>AS41*AT26*$I$16</f>
        <v>420.39230652968575</v>
      </c>
      <c r="AU42" s="20">
        <f>AT41*AU26*$I$16</f>
        <v>406.03410107431114</v>
      </c>
      <c r="AV42" s="20">
        <f>AU41*AV26*$I$16</f>
        <v>465.09530695741341</v>
      </c>
      <c r="AW42" s="20">
        <f>AV41*AW26*$I$16</f>
        <v>408.36553073034304</v>
      </c>
      <c r="AX42" s="20">
        <f>AW41*AX26*$I$16</f>
        <v>447.72141616701833</v>
      </c>
      <c r="AY42" s="20">
        <f>AX41*AY26*$I$16</f>
        <v>520.100769543046</v>
      </c>
      <c r="AZ42" s="20">
        <f>AY41*AZ26*$I$16</f>
        <v>604.70775826351007</v>
      </c>
      <c r="BA42" s="20">
        <f>AZ41*BA26*$I$16</f>
        <v>675.03130848033231</v>
      </c>
      <c r="BB42" s="20">
        <f>BA41*BB26*$I$16</f>
        <v>782.74054041427019</v>
      </c>
      <c r="BC42" s="20">
        <f>BB41*BC26*$I$16</f>
        <v>801.97117668589135</v>
      </c>
      <c r="BD42" s="20">
        <f>BC41*BD26*$I$16</f>
        <v>862.11092397446089</v>
      </c>
      <c r="BE42" s="20">
        <f>BD41*BE26*$I$16</f>
        <v>949.44971170153804</v>
      </c>
      <c r="BF42" s="20">
        <f>BE41*BF26*$I$16</f>
        <v>1088.045276163095</v>
      </c>
      <c r="BG42" s="20">
        <f>BF41*BG26*$I$16</f>
        <v>1084.1488273747764</v>
      </c>
      <c r="BH42" s="20">
        <f>BG41*BH26*$I$16</f>
        <v>1019.8263338281768</v>
      </c>
      <c r="BI42" s="20">
        <f>BH41*BI26*$I$16</f>
        <v>981.40984802715457</v>
      </c>
      <c r="BJ42" s="20">
        <f>BI41*BJ26*$I$16</f>
        <v>1079.3999391376803</v>
      </c>
      <c r="BK42" s="20">
        <f>BJ41*BK26*$I$16</f>
        <v>1091.5036139068482</v>
      </c>
      <c r="BL42" s="20">
        <f>BK41*BL26*$I$16</f>
        <v>1057.7285063021161</v>
      </c>
      <c r="BM42" s="20">
        <f>BL41*BM26*$I$16</f>
        <v>1095.0902731917436</v>
      </c>
      <c r="BN42" s="20">
        <f>BM41*BN26*$I$16</f>
        <v>1095.6292596252106</v>
      </c>
      <c r="BO42" s="20">
        <f>BN41*BO26*$I$16</f>
        <v>1007.0503858968464</v>
      </c>
      <c r="BP42" s="20">
        <f>BO41*BP26*$I$16</f>
        <v>953.6729184538159</v>
      </c>
      <c r="BQ42" s="20">
        <f>BP41*BQ26*$I$16</f>
        <v>963.85514019398749</v>
      </c>
      <c r="BR42" s="20">
        <f>BQ41*BR26*$I$16</f>
        <v>966.78057114582316</v>
      </c>
      <c r="BS42" s="20">
        <f>BR41*BS26*$I$16</f>
        <v>1007.1311863606385</v>
      </c>
      <c r="BT42" s="20">
        <f>BS41*BT26*$I$16</f>
        <v>1051.8348437563541</v>
      </c>
      <c r="BU42" s="20">
        <f>BT41*BU26*$I$16</f>
        <v>1012.0991612853574</v>
      </c>
      <c r="BV42" s="20">
        <f>BU41*BV26*$I$16</f>
        <v>937.45907948511183</v>
      </c>
      <c r="BW42" s="20">
        <f>BV41*BW26*$I$16</f>
        <v>1065.8524029990306</v>
      </c>
      <c r="BX42" s="20">
        <f>BW41*BX26*$I$16</f>
        <v>1061.8767538015034</v>
      </c>
      <c r="BY42" s="20">
        <f>BX41*BY26*$I$16</f>
        <v>1076.7082845892126</v>
      </c>
      <c r="BZ42" s="20">
        <f>BY41*BZ26*$I$16</f>
        <v>1211.9004254140084</v>
      </c>
      <c r="CA42" s="20">
        <f>BZ41*CA26*$I$16</f>
        <v>1126.9217596605301</v>
      </c>
      <c r="CB42" s="20">
        <f>CA41*CB26*$I$16</f>
        <v>1159.518447499634</v>
      </c>
      <c r="CC42" s="20">
        <f>CB41*CC26*$I$16</f>
        <v>1147.7470035066021</v>
      </c>
      <c r="CD42" s="20">
        <f>CC41*CD26*$I$16</f>
        <v>1255.4047174928942</v>
      </c>
      <c r="CE42" s="20">
        <f>CD41*CE26*$I$16</f>
        <v>1154.0317958324447</v>
      </c>
      <c r="CF42" s="20">
        <f>CE41*CF26*$I$16</f>
        <v>1223.4474420042332</v>
      </c>
      <c r="CG42" s="20">
        <f>CF41*CG26*$I$16</f>
        <v>1403.0484586391995</v>
      </c>
      <c r="CH42" s="20">
        <f>CG41*CH26*$I$16</f>
        <v>1623.7695143169674</v>
      </c>
      <c r="CI42" s="20">
        <f>CH41*CI26*$I$16</f>
        <v>1528.899792181096</v>
      </c>
      <c r="CJ42" s="20">
        <f>CI41*CJ26*$I$16</f>
        <v>1672.7724351590398</v>
      </c>
      <c r="CK42" s="20">
        <f>CJ41*CK26*$I$16</f>
        <v>1470.065124673642</v>
      </c>
      <c r="CL42" s="20">
        <f>CK41*CL26*$I$16</f>
        <v>1326.6988976075652</v>
      </c>
      <c r="CM42" s="20">
        <f>CL41*CM26*$I$16</f>
        <v>1534.0801453075151</v>
      </c>
      <c r="CN42" s="20">
        <f>CM41*CN26*$I$16</f>
        <v>1501.5713822296109</v>
      </c>
      <c r="CO42" s="20">
        <f>CN41*CO26*$I$16</f>
        <v>1351.2367665021675</v>
      </c>
      <c r="CP42" s="20">
        <f>CO41*CP26*$I$16</f>
        <v>1430.711990851968</v>
      </c>
      <c r="CQ42" s="20">
        <f>CP41*CQ26*$I$16</f>
        <v>1443.0649232816495</v>
      </c>
      <c r="CR42" s="20">
        <f>CQ41*CR26*$I$16</f>
        <v>1308.8004840312881</v>
      </c>
      <c r="CS42" s="20">
        <f>CR41*CS26*$I$16</f>
        <v>1429.1675567264599</v>
      </c>
      <c r="CT42" s="20">
        <f>CS41*CT26*$I$16</f>
        <v>1436.4781673909454</v>
      </c>
      <c r="CU42" s="20">
        <f>CT41*CU26*$I$16</f>
        <v>1502.6149175261849</v>
      </c>
      <c r="CV42" s="20">
        <f>CU41*CV26*$I$16</f>
        <v>1457.1022845703283</v>
      </c>
      <c r="CW42" s="20">
        <f>CV41*CW26*$I$16</f>
        <v>1631.0539097001513</v>
      </c>
    </row>
    <row r="43" spans="1:101" s="12" customFormat="1" x14ac:dyDescent="0.25">
      <c r="B43" s="20">
        <f>IF(J21*$J$16*B26+K21*$K$16*B26-$K$19*$D$13*K21&lt;0,0,J21*$J$16*B26+K21*$K$16*B26-$K$19*$D$13*K21)</f>
        <v>199.80962794322176</v>
      </c>
      <c r="C43" s="20">
        <f>IF(B42*$J$16*C26+B43*$K$16*C26-$K$19*$D$13*B43&lt;0,0,B42*$J$16*C26+B43*$K$16*C26-$K$19*$D$13*B43)</f>
        <v>173.79499408009778</v>
      </c>
      <c r="D43" s="20">
        <f>IF(C42*$J$16*D26+C43*$K$16*D26-$K$19*$D$13*C43&lt;0,0,C42*$J$16*D26+C43*$K$16*D26-$K$19*$D$13*C43)</f>
        <v>206.85079264197503</v>
      </c>
      <c r="E43" s="20">
        <f>IF(D42*$J$16*E26+D43*$K$16*E26-$K$19*$D$13*D43&lt;0,0,D42*$J$16*E26+D43*$K$16*E26-$K$19*$D$13*D43)</f>
        <v>216.69941618390214</v>
      </c>
      <c r="F43" s="20">
        <f>IF(E42*$J$16*F26+E43*$K$16*F26-$K$19*$D$13*E43&lt;0,0,E42*$J$16*F26+E43*$K$16*F26-$K$19*$D$13*E43)</f>
        <v>193.9136315399731</v>
      </c>
      <c r="G43" s="20">
        <f>IF(F42*$J$16*G26+F43*$K$16*G26-$K$19*$D$13*F43&lt;0,0,F42*$J$16*G26+F43*$K$16*G26-$K$19*$D$13*F43)</f>
        <v>202.50351493379122</v>
      </c>
      <c r="H43" s="20">
        <f>IF(G42*$J$16*H26+G43*$K$16*H26-$K$19*$D$13*G43&lt;0,0,G42*$J$16*H26+G43*$K$16*H26-$K$19*$D$13*G43)</f>
        <v>229.18619763629877</v>
      </c>
      <c r="I43" s="20">
        <f>IF(H42*$J$16*I26+H43*$K$16*I26-$K$19*$D$13*H43&lt;0,0,H42*$J$16*I26+H43*$K$16*I26-$K$19*$D$13*H43)</f>
        <v>218.85791500048151</v>
      </c>
      <c r="J43" s="20">
        <f>IF(I42*$J$16*J26+I43*$K$16*J26-$K$19*$D$13*I43&lt;0,0,I42*$J$16*J26+I43*$K$16*J26-$K$19*$D$13*I43)</f>
        <v>217.56371044399083</v>
      </c>
      <c r="K43" s="20">
        <f>IF(J42*$J$16*K26+J43*$K$16*K26-$K$19*$D$13*J43&lt;0,0,J42*$J$16*K26+J43*$K$16*K26-$K$19*$D$13*J43)</f>
        <v>237.46348261287545</v>
      </c>
      <c r="L43" s="20">
        <f>IF(K42*$J$16*L26+K43*$K$16*L26-$K$19*$D$13*K43&lt;0,0,K42*$J$16*L26+K43*$K$16*L26-$K$19*$D$13*K43)</f>
        <v>222.16528998968732</v>
      </c>
      <c r="M43" s="20">
        <f>IF(L42*$J$16*M26+L43*$K$16*M26-$K$19*$D$13*L43&lt;0,0,L42*$J$16*M26+L43*$K$16*M26-$K$19*$D$13*L43)</f>
        <v>216.46607941389928</v>
      </c>
      <c r="N43" s="20">
        <f>IF(M42*$J$16*N26+M43*$K$16*N26-$K$19*$D$13*M43&lt;0,0,M42*$J$16*N26+M43*$K$16*N26-$K$19*$D$13*M43)</f>
        <v>235.2881857633279</v>
      </c>
      <c r="O43" s="20">
        <f>IF(N42*$J$16*O26+N43*$K$16*O26-$K$19*$D$13*N43&lt;0,0,N42*$J$16*O26+N43*$K$16*O26-$K$19*$D$13*N43)</f>
        <v>224.92960630190422</v>
      </c>
      <c r="P43" s="20">
        <f>IF(O42*$J$16*P26+O43*$K$16*P26-$K$19*$D$13*O43&lt;0,0,O42*$J$16*P26+O43*$K$16*P26-$K$19*$D$13*O43)</f>
        <v>256.24376312435049</v>
      </c>
      <c r="Q43" s="20">
        <f>IF(P42*$J$16*Q26+P43*$K$16*Q26-$K$19*$D$13*P43&lt;0,0,P42*$J$16*Q26+P43*$K$16*Q26-$K$19*$D$13*P43)</f>
        <v>226.88357106317247</v>
      </c>
      <c r="R43" s="20">
        <f>IF(Q42*$J$16*R26+Q43*$K$16*R26-$K$19*$D$13*Q43&lt;0,0,Q42*$J$16*R26+Q43*$K$16*R26-$K$19*$D$13*Q43)</f>
        <v>211.95260723553287</v>
      </c>
      <c r="S43" s="20">
        <f>IF(R42*$J$16*S26+R43*$K$16*S26-$K$19*$D$13*R43&lt;0,0,R42*$J$16*S26+R43*$K$16*S26-$K$19*$D$13*R43)</f>
        <v>243.93322645265579</v>
      </c>
      <c r="T43" s="20">
        <f>IF(S42*$J$16*T26+S43*$K$16*T26-$K$19*$D$13*S43&lt;0,0,S42*$J$16*T26+S43*$K$16*T26-$K$19*$D$13*S43)</f>
        <v>271.85386476828381</v>
      </c>
      <c r="U43" s="20">
        <f>IF(T42*$J$16*U26+T43*$K$16*U26-$K$19*$D$13*T43&lt;0,0,T42*$J$16*U26+T43*$K$16*U26-$K$19*$D$13*T43)</f>
        <v>275.94550536569619</v>
      </c>
      <c r="V43" s="20">
        <f>IF(U42*$J$16*V26+U43*$K$16*V26-$K$19*$D$13*U43&lt;0,0,U42*$J$16*V26+U43*$K$16*V26-$K$19*$D$13*U43)</f>
        <v>308.61053658088025</v>
      </c>
      <c r="W43" s="20">
        <f>IF(V42*$J$16*W26+V43*$K$16*W26-$K$19*$D$13*V43&lt;0,0,V42*$J$16*W26+V43*$K$16*W26-$K$19*$D$13*V43)</f>
        <v>352.47026258597629</v>
      </c>
      <c r="X43" s="20">
        <f>IF(W42*$J$16*X26+W43*$K$16*X26-$K$19*$D$13*W43&lt;0,0,W42*$J$16*X26+W43*$K$16*X26-$K$19*$D$13*W43)</f>
        <v>356.77040789864338</v>
      </c>
      <c r="Y43" s="20">
        <f>IF(X42*$J$16*Y26+X43*$K$16*Y26-$K$19*$D$13*X43&lt;0,0,X42*$J$16*Y26+X43*$K$16*Y26-$K$19*$D$13*X43)</f>
        <v>311.86746717993981</v>
      </c>
      <c r="Z43" s="20">
        <f>IF(Y42*$J$16*Z26+Y43*$K$16*Z26-$K$19*$D$13*Y43&lt;0,0,Y42*$J$16*Z26+Y43*$K$16*Z26-$K$19*$D$13*Y43)</f>
        <v>341.57712846664924</v>
      </c>
      <c r="AA43" s="20">
        <f>IF(Z42*$J$16*AA26+Z43*$K$16*AA26-$K$19*$D$13*Z43&lt;0,0,Z42*$J$16*AA26+Z43*$K$16*AA26-$K$19*$D$13*Z43)</f>
        <v>371.67575012812324</v>
      </c>
      <c r="AB43" s="20">
        <f>IF(AA42*$J$16*AB26+AA43*$K$16*AB26-$K$19*$D$13*AA43&lt;0,0,AA42*$J$16*AB26+AA43*$K$16*AB26-$K$19*$D$13*AA43)</f>
        <v>393.17252814459022</v>
      </c>
      <c r="AC43" s="20">
        <f>IF(AB42*$J$16*AC26+AB43*$K$16*AC26-$K$19*$D$13*AB43&lt;0,0,AB42*$J$16*AC26+AB43*$K$16*AC26-$K$19*$D$13*AB43)</f>
        <v>375.90283871528129</v>
      </c>
      <c r="AD43" s="20">
        <f>IF(AC42*$J$16*AD26+AC43*$K$16*AD26-$K$19*$D$13*AC43&lt;0,0,AC42*$J$16*AD26+AC43*$K$16*AD26-$K$19*$D$13*AC43)</f>
        <v>396.42546422988164</v>
      </c>
      <c r="AE43" s="20">
        <f>IF(AD42*$J$16*AE26+AD43*$K$16*AE26-$K$19*$D$13*AD43&lt;0,0,AD42*$J$16*AE26+AD43*$K$16*AE26-$K$19*$D$13*AD43)</f>
        <v>380.83179607714021</v>
      </c>
      <c r="AF43" s="20">
        <f>IF(AE42*$J$16*AF26+AE43*$K$16*AF26-$K$19*$D$13*AE43&lt;0,0,AE42*$J$16*AF26+AE43*$K$16*AF26-$K$19*$D$13*AE43)</f>
        <v>403.93899355339397</v>
      </c>
      <c r="AG43" s="20">
        <f>IF(AF42*$J$16*AG26+AF43*$K$16*AG26-$K$19*$D$13*AF43&lt;0,0,AF42*$J$16*AG26+AF43*$K$16*AG26-$K$19*$D$13*AF43)</f>
        <v>415.77423759643324</v>
      </c>
      <c r="AH43" s="20">
        <f>IF(AG42*$J$16*AH26+AG43*$K$16*AH26-$K$19*$D$13*AG43&lt;0,0,AG42*$J$16*AH26+AG43*$K$16*AH26-$K$19*$D$13*AG43)</f>
        <v>472.07165362204796</v>
      </c>
      <c r="AI43" s="20">
        <f>IF(AH42*$J$16*AI26+AH43*$K$16*AI26-$K$19*$D$13*AH43&lt;0,0,AH42*$J$16*AI26+AH43*$K$16*AI26-$K$19*$D$13*AH43)</f>
        <v>438.82138911942616</v>
      </c>
      <c r="AJ43" s="20">
        <f>IF(AI42*$J$16*AJ26+AI43*$K$16*AJ26-$K$19*$D$13*AI43&lt;0,0,AI42*$J$16*AJ26+AI43*$K$16*AJ26-$K$19*$D$13*AI43)</f>
        <v>477.40527330359714</v>
      </c>
      <c r="AK43" s="20">
        <f>IF(AJ42*$J$16*AK26+AJ43*$K$16*AK26-$K$19*$D$13*AJ43&lt;0,0,AJ42*$J$16*AK26+AJ43*$K$16*AK26-$K$19*$D$13*AJ43)</f>
        <v>416.7433772338785</v>
      </c>
      <c r="AL43" s="20">
        <f>IF(AK42*$J$16*AL26+AK43*$K$16*AL26-$K$19*$D$13*AK43&lt;0,0,AK42*$J$16*AL26+AK43*$K$16*AL26-$K$19*$D$13*AK43)</f>
        <v>462.8230583227662</v>
      </c>
      <c r="AM43" s="20">
        <f>IF(AL42*$J$16*AM26+AL43*$K$16*AM26-$K$19*$D$13*AL43&lt;0,0,AL42*$J$16*AM26+AL43*$K$16*AM26-$K$19*$D$13*AL43)</f>
        <v>441.94542699261478</v>
      </c>
      <c r="AN43" s="20">
        <f>IF(AM42*$J$16*AN26+AM43*$K$16*AN26-$K$19*$D$13*AM43&lt;0,0,AM42*$J$16*AN26+AM43*$K$16*AN26-$K$19*$D$13*AM43)</f>
        <v>446.29478490994347</v>
      </c>
      <c r="AO43" s="20">
        <f>IF(AN42*$J$16*AO26+AN43*$K$16*AO26-$K$19*$D$13*AN43&lt;0,0,AN42*$J$16*AO26+AN43*$K$16*AO26-$K$19*$D$13*AN43)</f>
        <v>426.63138418142228</v>
      </c>
      <c r="AP43" s="20">
        <f>IF(AO42*$J$16*AP26+AO43*$K$16*AP26-$K$19*$D$13*AO43&lt;0,0,AO42*$J$16*AP26+AO43*$K$16*AP26-$K$19*$D$13*AO43)</f>
        <v>466.47564355904416</v>
      </c>
      <c r="AQ43" s="20">
        <f>IF(AP42*$J$16*AQ26+AP43*$K$16*AQ26-$K$19*$D$13*AP43&lt;0,0,AP42*$J$16*AQ26+AP43*$K$16*AQ26-$K$19*$D$13*AP43)</f>
        <v>479.92227049423087</v>
      </c>
      <c r="AR43" s="20">
        <f>IF(AQ42*$J$16*AR26+AQ43*$K$16*AR26-$K$19*$D$13*AQ43&lt;0,0,AQ42*$J$16*AR26+AQ43*$K$16*AR26-$K$19*$D$13*AQ43)</f>
        <v>522.10464707195774</v>
      </c>
      <c r="AS43" s="20">
        <f>IF(AR42*$J$16*AS26+AR43*$K$16*AS26-$K$19*$D$13*AR43&lt;0,0,AR42*$J$16*AS26+AR43*$K$16*AS26-$K$19*$D$13*AR43)</f>
        <v>504.53083003426298</v>
      </c>
      <c r="AT43" s="20">
        <f>IF(AS42*$J$16*AT26+AS43*$K$16*AT26-$K$19*$D$13*AS43&lt;0,0,AS42*$J$16*AT26+AS43*$K$16*AT26-$K$19*$D$13*AS43)</f>
        <v>444.02756408064579</v>
      </c>
      <c r="AU43" s="20">
        <f>IF(AT42*$J$16*AU26+AT43*$K$16*AU26-$K$19*$D$13*AT43&lt;0,0,AT42*$J$16*AU26+AT43*$K$16*AU26-$K$19*$D$13*AT43)</f>
        <v>428.86233848142206</v>
      </c>
      <c r="AV43" s="20">
        <f>IF(AU42*$J$16*AV26+AU43*$K$16*AV26-$K$19*$D$13*AU43&lt;0,0,AU42*$J$16*AV26+AU43*$K$16*AV26-$K$19*$D$13*AU43)</f>
        <v>491.24339586294002</v>
      </c>
      <c r="AW43" s="20">
        <f>IF(AV42*$J$16*AW26+AV43*$K$16*AW26-$K$19*$D$13*AV43&lt;0,0,AV42*$J$16*AW26+AV43*$K$16*AW26-$K$19*$D$13*AV43)</f>
        <v>431.32444759491881</v>
      </c>
      <c r="AX43" s="20">
        <f>IF(AW42*$J$16*AX26+AW43*$K$16*AX26-$K$19*$D$13*AW43&lt;0,0,AW42*$J$16*AX26+AW43*$K$16*AX26-$K$19*$D$13*AW43)</f>
        <v>472.89322888688173</v>
      </c>
      <c r="AY43" s="20">
        <f>IF(AX42*$J$16*AY26+AX43*$K$16*AY26-$K$19*$D$13*AX43&lt;0,0,AX42*$J$16*AY26+AX43*$K$16*AY26-$K$19*$D$13*AX43)</f>
        <v>549.3415662892769</v>
      </c>
      <c r="AZ43" s="20">
        <f>IF(AY42*$J$16*AZ26+AY43*$K$16*AZ26-$K$19*$D$13*AY43&lt;0,0,AY42*$J$16*AZ26+AY43*$K$16*AZ26-$K$19*$D$13*AY43)</f>
        <v>638.70530624836829</v>
      </c>
      <c r="BA43" s="20">
        <f>IF(AZ42*$J$16*BA26+AZ43*$K$16*BA26-$K$19*$D$13*AZ43&lt;0,0,AZ42*$J$16*BA26+AZ43*$K$16*BA26-$K$19*$D$13*AZ43)</f>
        <v>712.98277607996238</v>
      </c>
      <c r="BB43" s="20">
        <f>IF(BA42*$J$16*BB26+BA43*$K$16*BB26-$K$19*$D$13*BA43&lt;0,0,BA42*$J$16*BB26+BA43*$K$16*BB26-$K$19*$D$13*BA43)</f>
        <v>826.74744313736937</v>
      </c>
      <c r="BC43" s="20">
        <f>IF(BB42*$J$16*BC26+BB43*$K$16*BC26-$K$19*$D$13*BB43&lt;0,0,BB42*$J$16*BC26+BB43*$K$16*BC26-$K$19*$D$13*BB43)</f>
        <v>847.05920150978045</v>
      </c>
      <c r="BD43" s="20">
        <f>IF(BC42*$J$16*BD26+BC43*$K$16*BD26-$K$19*$D$13*BC43&lt;0,0,BC42*$J$16*BD26+BC43*$K$16*BD26-$K$19*$D$13*BC43)</f>
        <v>910.58023622579844</v>
      </c>
      <c r="BE43" s="20">
        <f>IF(BD42*$J$16*BE26+BD43*$K$16*BE26-$K$19*$D$13*BD43&lt;0,0,BD42*$J$16*BE26+BD43*$K$16*BE26-$K$19*$D$13*BD43)</f>
        <v>1002.8293046846679</v>
      </c>
      <c r="BF43" s="20">
        <f>IF(BE42*$J$16*BF26+BE43*$K$16*BF26-$K$19*$D$13*BE43&lt;0,0,BE42*$J$16*BF26+BE43*$K$16*BF26-$K$19*$D$13*BE43)</f>
        <v>1149.2168676902379</v>
      </c>
      <c r="BG43" s="20">
        <f>IF(BF42*$J$16*BG26+BF43*$K$16*BG26-$K$19*$D$13*BF43&lt;0,0,BF42*$J$16*BG26+BF43*$K$16*BG26-$K$19*$D$13*BF43)</f>
        <v>1145.1014262811511</v>
      </c>
      <c r="BH43" s="20">
        <f>IF(BG42*$J$16*BH26+BG43*$K$16*BH26-$K$19*$D$13*BG43&lt;0,0,BG42*$J$16*BH26+BG43*$K$16*BH26-$K$19*$D$13*BG43)</f>
        <v>1077.1626157713454</v>
      </c>
      <c r="BI43" s="20">
        <f>IF(BH42*$J$16*BI26+BH43*$K$16*BI26-$K$19*$D$13*BH43&lt;0,0,BH42*$J$16*BI26+BH43*$K$16*BI26-$K$19*$D$13*BH43)</f>
        <v>1036.5862574631522</v>
      </c>
      <c r="BJ43" s="20">
        <f>IF(BI42*$J$16*BJ26+BI43*$K$16*BJ26-$K$19*$D$13*BI43&lt;0,0,BI42*$J$16*BJ26+BI43*$K$16*BJ26-$K$19*$D$13*BI43)</f>
        <v>1140.0855298827453</v>
      </c>
      <c r="BK43" s="20">
        <f>IF(BJ42*$J$16*BK26+BJ43*$K$16*BK26-$K$19*$D$13*BJ43&lt;0,0,BJ42*$J$16*BK26+BJ43*$K$16*BK26-$K$19*$D$13*BJ43)</f>
        <v>1152.8697014846205</v>
      </c>
      <c r="BL43" s="20">
        <f>IF(BK42*$J$16*BL26+BK43*$K$16*BL26-$K$19*$D$13*BK43&lt;0,0,BK42*$J$16*BL26+BK43*$K$16*BL26-$K$19*$D$13*BK43)</f>
        <v>1117.1956848179268</v>
      </c>
      <c r="BM43" s="20">
        <f>IF(BL42*$J$16*BM26+BL43*$K$16*BM26-$K$19*$D$13*BL43&lt;0,0,BL42*$J$16*BM26+BL43*$K$16*BM26-$K$19*$D$13*BL43)</f>
        <v>1156.6579953269447</v>
      </c>
      <c r="BN43" s="20">
        <f>IF(BM42*$J$16*BN26+BM43*$K$16*BN26-$K$19*$D$13*BM43&lt;0,0,BM42*$J$16*BN26+BM43*$K$16*BN26-$K$19*$D$13*BM43)</f>
        <v>1157.2272919607158</v>
      </c>
      <c r="BO43" s="20">
        <f>IF(BN42*$J$16*BO26+BN43*$K$16*BO26-$K$19*$D$13*BN43&lt;0,0,BN42*$J$16*BO26+BN43*$K$16*BO26-$K$19*$D$13*BN43)</f>
        <v>1063.6683651184367</v>
      </c>
      <c r="BP43" s="20">
        <f>IF(BO42*$J$16*BP26+BO43*$K$16*BP26-$K$19*$D$13*BO43&lt;0,0,BO42*$J$16*BP26+BO43*$K$16*BP26-$K$19*$D$13*BO43)</f>
        <v>1007.2899313046411</v>
      </c>
      <c r="BQ43" s="20">
        <f>IF(BP42*$J$16*BQ26+BP43*$K$16*BQ26-$K$19*$D$13*BP43&lt;0,0,BP42*$J$16*BQ26+BP43*$K$16*BQ26-$K$19*$D$13*BP43)</f>
        <v>1018.0446175672391</v>
      </c>
      <c r="BR43" s="20">
        <f>IF(BQ42*$J$16*BR26+BQ43*$K$16*BR26-$K$19*$D$13*BQ43&lt;0,0,BQ42*$J$16*BR26+BQ43*$K$16*BR26-$K$19*$D$13*BQ43)</f>
        <v>1021.1345187681386</v>
      </c>
      <c r="BS43" s="20">
        <f>IF(BR42*$J$16*BS26+BR43*$K$16*BS26-$K$19*$D$13*BR43&lt;0,0,BR42*$J$16*BS26+BR43*$K$16*BS26-$K$19*$D$13*BR43)</f>
        <v>1063.7537090428305</v>
      </c>
      <c r="BT43" s="20">
        <f>IF(BS42*$J$16*BT26+BS43*$K$16*BT26-$K$19*$D$13*BS43&lt;0,0,BS42*$J$16*BT26+BS43*$K$16*BT26-$K$19*$D$13*BS43)</f>
        <v>1110.9706793173777</v>
      </c>
      <c r="BU43" s="20">
        <f>IF(BT42*$J$16*BU26+BT43*$K$16*BU26-$K$19*$D$13*BT43&lt;0,0,BT42*$J$16*BU26+BT43*$K$16*BU26-$K$19*$D$13*BT43)</f>
        <v>1069.0009927914848</v>
      </c>
      <c r="BV43" s="20">
        <f>IF(BU42*$J$16*BV26+BU43*$K$16*BV26-$K$19*$D$13*BU43&lt;0,0,BU42*$J$16*BV26+BU43*$K$16*BV26-$K$19*$D$13*BU43)</f>
        <v>990.16452565745487</v>
      </c>
      <c r="BW43" s="20">
        <f>IF(BV42*$J$16*BW26+BV43*$K$16*BW26-$K$19*$D$13*BV43&lt;0,0,BV42*$J$16*BW26+BV43*$K$16*BW26-$K$19*$D$13*BV43)</f>
        <v>1125.7763275665975</v>
      </c>
      <c r="BX43" s="20">
        <f>IF(BW42*$J$16*BX26+BW43*$K$16*BX26-$K$19*$D$13*BW43&lt;0,0,BW42*$J$16*BX26+BW43*$K$16*BX26-$K$19*$D$13*BW43)</f>
        <v>1121.5771610490415</v>
      </c>
      <c r="BY43" s="20">
        <f>IF(BX42*$J$16*BY26+BX43*$K$16*BY26-$K$19*$D$13*BX43&lt;0,0,BX42*$J$16*BY26+BX43*$K$16*BY26-$K$19*$D$13*BX43)</f>
        <v>1137.2425437357026</v>
      </c>
      <c r="BZ43" s="20">
        <f>IF(BY42*$J$16*BZ26+BY43*$K$16*BZ26-$K$19*$D$13*BY43&lt;0,0,BY42*$J$16*BZ26+BY43*$K$16*BZ26-$K$19*$D$13*BY43)</f>
        <v>1280.0354028769525</v>
      </c>
      <c r="CA43" s="20">
        <f>IF(BZ42*$J$16*CA26+BZ43*$K$16*CA26-$K$19*$D$13*BZ43&lt;0,0,BZ42*$J$16*CA26+BZ43*$K$16*CA26-$K$19*$D$13*BZ43)</f>
        <v>1190.2791009397606</v>
      </c>
      <c r="CB43" s="20">
        <f>IF(CA42*$J$16*CB26+CA43*$K$16*CB26-$K$19*$D$13*CA43&lt;0,0,CA42*$J$16*CB26+CA43*$K$16*CB26-$K$19*$D$13*CA43)</f>
        <v>1224.7084264114105</v>
      </c>
      <c r="CC43" s="20">
        <f>IF(CB42*$J$16*CC26+CB43*$K$16*CC26-$K$19*$D$13*CB43&lt;0,0,CB42*$J$16*CC26+CB43*$K$16*CC26-$K$19*$D$13*CB43)</f>
        <v>1212.2751730899649</v>
      </c>
      <c r="CD43" s="20">
        <f>IF(CC42*$J$16*CD26+CC43*$K$16*CD26-$K$19*$D$13*CC43&lt;0,0,CC42*$J$16*CD26+CC43*$K$16*CD26-$K$19*$D$13*CC43)</f>
        <v>1325.9855757992402</v>
      </c>
      <c r="CE43" s="20">
        <f>IF(CD42*$J$16*CE26+CD43*$K$16*CE26-$K$19*$D$13*CD43&lt;0,0,CD42*$J$16*CE26+CD43*$K$16*CE26-$K$19*$D$13*CD43)</f>
        <v>1218.9133064890161</v>
      </c>
      <c r="CF43" s="20">
        <f>IF(CE42*$J$16*CF26+CE43*$K$16*CF26-$K$19*$D$13*CE43&lt;0,0,CE42*$J$16*CF26+CE43*$K$16*CF26-$K$19*$D$13*CE43)</f>
        <v>1292.2316111449104</v>
      </c>
      <c r="CG43" s="20">
        <f>IF(CF42*$J$16*CG26+CF43*$K$16*CG26-$K$19*$D$13*CF43&lt;0,0,CF42*$J$16*CG26+CF43*$K$16*CG26-$K$19*$D$13*CF43)</f>
        <v>1481.9300838365966</v>
      </c>
      <c r="CH43" s="20">
        <f>IF(CG42*$J$16*CH26+CG43*$K$16*CH26-$K$19*$D$13*CG43&lt;0,0,CG42*$J$16*CH26+CG43*$K$16*CH26-$K$19*$D$13*CG43)</f>
        <v>1715.0604297485941</v>
      </c>
      <c r="CI43" s="20">
        <f>IF(CH42*$J$16*CI26+CH43*$K$16*CI26-$K$19*$D$13*CH43&lt;0,0,CH42*$J$16*CI26+CH43*$K$16*CI26-$K$19*$D$13*CH43)</f>
        <v>1614.8569802973175</v>
      </c>
      <c r="CJ43" s="20">
        <f>IF(CI42*$J$16*CJ26+CI43*$K$16*CJ26-$K$19*$D$13*CI43&lt;0,0,CI42*$J$16*CJ26+CI43*$K$16*CJ26-$K$19*$D$13*CI43)</f>
        <v>1766.8183730755932</v>
      </c>
      <c r="CK43" s="20">
        <f>IF(CJ42*$J$16*CK26+CJ43*$K$16*CK26-$K$19*$D$13*CJ43&lt;0,0,CJ42*$J$16*CK26+CJ43*$K$16*CK26-$K$19*$D$13*CJ43)</f>
        <v>1552.7145338414787</v>
      </c>
      <c r="CL43" s="20">
        <f>IF(CK42*$J$16*CL26+CK43*$K$16*CL26-$K$19*$D$13*CK43&lt;0,0,CK42*$J$16*CL26+CK43*$K$16*CL26-$K$19*$D$13*CK43)</f>
        <v>1401.2880285057342</v>
      </c>
      <c r="CM43" s="20">
        <f>IF(CL42*$J$16*CM26+CL43*$K$16*CM26-$K$19*$D$13*CL43&lt;0,0,CL42*$J$16*CM26+CL43*$K$16*CM26-$K$19*$D$13*CL43)</f>
        <v>1620.3285811721671</v>
      </c>
      <c r="CN43" s="20">
        <f>IF(CM42*$J$16*CN26+CM43*$K$16*CN26-$K$19*$D$13*CM43&lt;0,0,CM42*$J$16*CN26+CM43*$K$16*CN26-$K$19*$D$13*CM43)</f>
        <v>1585.9921235152653</v>
      </c>
      <c r="CO43" s="20">
        <f>IF(CN42*$J$16*CO26+CN43*$K$16*CO26-$K$19*$D$13*CN43&lt;0,0,CN42*$J$16*CO26+CN43*$K$16*CO26-$K$19*$D$13*CN43)</f>
        <v>1427.2054555839991</v>
      </c>
      <c r="CP43" s="20">
        <f>IF(CO42*$J$16*CP26+CO43*$K$16*CP26-$K$19*$D$13*CO43&lt;0,0,CO42*$J$16*CP26+CO43*$K$16*CP26-$K$19*$D$13*CO43)</f>
        <v>1511.1489039803505</v>
      </c>
      <c r="CQ43" s="20">
        <f>IF(CP42*$J$16*CQ26+CP43*$K$16*CQ26-$K$19*$D$13*CP43&lt;0,0,CP42*$J$16*CQ26+CP43*$K$16*CQ26-$K$19*$D$13*CP43)</f>
        <v>1524.1963380023226</v>
      </c>
      <c r="CR43" s="20">
        <f>IF(CQ42*$J$16*CR26+CQ43*$K$16*CR26-$K$19*$D$13*CQ43&lt;0,0,CQ42*$J$16*CR26+CQ43*$K$16*CR26-$K$19*$D$13*CQ43)</f>
        <v>1382.3833375394283</v>
      </c>
      <c r="CS43" s="20">
        <f>IF(CR42*$J$16*CS26+CR43*$K$16*CS26-$K$19*$D$13*CR43&lt;0,0,CR42*$J$16*CS26+CR43*$K$16*CS26-$K$19*$D$13*CR43)</f>
        <v>1509.5176393012798</v>
      </c>
      <c r="CT43" s="20">
        <f>IF(CS42*$J$16*CT26+CS43*$K$16*CT26-$K$19*$D$13*CS43&lt;0,0,CS42*$J$16*CT26+CS43*$K$16*CT26-$K$19*$D$13*CS43)</f>
        <v>1517.2392641745901</v>
      </c>
      <c r="CU43" s="20">
        <f>IF(CT42*$J$16*CU26+CT43*$K$16*CU26-$K$19*$D$13*CT43&lt;0,0,CT42*$J$16*CU26+CT43*$K$16*CU26-$K$19*$D$13*CT43)</f>
        <v>1587.0943280288971</v>
      </c>
      <c r="CV43" s="20">
        <f>IF(CU42*$J$16*CV26+CU43*$K$16*CV26-$K$19*$D$13*CU43&lt;0,0,CU42*$J$16*CV26+CU43*$K$16*CV26-$K$19*$D$13*CU43)</f>
        <v>1539.0229021594587</v>
      </c>
      <c r="CW43" s="20">
        <f>IF(CV42*$J$16*CW26+CV43*$K$16*CW26-$K$19*$D$13*CV43&lt;0,0,CV42*$J$16*CW26+CV43*$K$16*CW26-$K$19*$D$13*CV43)</f>
        <v>1722.7543654745541</v>
      </c>
    </row>
    <row r="44" spans="1:101" s="11" customFormat="1" x14ac:dyDescent="0.25">
      <c r="A44" s="14" t="s">
        <v>33</v>
      </c>
      <c r="B44" s="22">
        <f t="shared" ref="B44:AG44" si="18">SUM(B41:B43)</f>
        <v>619.84738595525005</v>
      </c>
      <c r="C44" s="22">
        <f t="shared" si="18"/>
        <v>651.25095423529649</v>
      </c>
      <c r="D44" s="22">
        <f t="shared" si="18"/>
        <v>669.78515482548619</v>
      </c>
      <c r="E44" s="22">
        <f t="shared" si="18"/>
        <v>684.50661919170273</v>
      </c>
      <c r="F44" s="22">
        <f t="shared" si="18"/>
        <v>673.70340564818571</v>
      </c>
      <c r="G44" s="22">
        <f t="shared" si="18"/>
        <v>675.76145813541416</v>
      </c>
      <c r="H44" s="22">
        <f t="shared" si="18"/>
        <v>741.01492422872127</v>
      </c>
      <c r="I44" s="22">
        <f t="shared" si="18"/>
        <v>736.97714414683185</v>
      </c>
      <c r="J44" s="22">
        <f t="shared" si="18"/>
        <v>728.85374069009549</v>
      </c>
      <c r="K44" s="22">
        <f t="shared" si="18"/>
        <v>779.50518319313096</v>
      </c>
      <c r="L44" s="22">
        <f t="shared" si="18"/>
        <v>739.93482182349317</v>
      </c>
      <c r="M44" s="22">
        <f t="shared" si="18"/>
        <v>723.353420521266</v>
      </c>
      <c r="N44" s="22">
        <f t="shared" si="18"/>
        <v>778.28762087029327</v>
      </c>
      <c r="O44" s="22">
        <f t="shared" si="18"/>
        <v>746.93540709634681</v>
      </c>
      <c r="P44" s="22">
        <f t="shared" si="18"/>
        <v>853.96643978500265</v>
      </c>
      <c r="Q44" s="22">
        <f t="shared" si="18"/>
        <v>752.90128094468776</v>
      </c>
      <c r="R44" s="22">
        <f t="shared" si="18"/>
        <v>703.63201435116798</v>
      </c>
      <c r="S44" s="22">
        <f t="shared" si="18"/>
        <v>811.58723525102778</v>
      </c>
      <c r="T44" s="22">
        <f t="shared" si="18"/>
        <v>903.14182976350639</v>
      </c>
      <c r="U44" s="22">
        <f t="shared" si="18"/>
        <v>916.35758829688666</v>
      </c>
      <c r="V44" s="22">
        <f t="shared" si="18"/>
        <v>1025.9380969713825</v>
      </c>
      <c r="W44" s="22">
        <f t="shared" si="18"/>
        <v>1171.298568565478</v>
      </c>
      <c r="X44" s="22">
        <f t="shared" si="18"/>
        <v>1185.1162690934661</v>
      </c>
      <c r="Y44" s="22">
        <f t="shared" si="18"/>
        <v>1036.4181293503398</v>
      </c>
      <c r="Z44" s="22">
        <f t="shared" si="18"/>
        <v>1135.1217029652321</v>
      </c>
      <c r="AA44" s="22">
        <f t="shared" si="18"/>
        <v>1234.8505739146826</v>
      </c>
      <c r="AB44" s="22">
        <f t="shared" si="18"/>
        <v>1306.467914629437</v>
      </c>
      <c r="AC44" s="22">
        <f t="shared" si="18"/>
        <v>1249.1450811276982</v>
      </c>
      <c r="AD44" s="22">
        <f t="shared" si="18"/>
        <v>1317.1922786254204</v>
      </c>
      <c r="AE44" s="22">
        <f t="shared" si="18"/>
        <v>1265.4260337357564</v>
      </c>
      <c r="AF44" s="22">
        <f t="shared" si="18"/>
        <v>1342.265904014806</v>
      </c>
      <c r="AG44" s="22">
        <f t="shared" si="18"/>
        <v>1381.5300066767206</v>
      </c>
      <c r="AH44" s="22">
        <f t="shared" ref="AH44:BM44" si="19">SUM(AH41:AH43)</f>
        <v>1568.5961171431027</v>
      </c>
      <c r="AI44" s="22">
        <f t="shared" si="19"/>
        <v>1458.1498349874055</v>
      </c>
      <c r="AJ44" s="22">
        <f t="shared" si="19"/>
        <v>1586.3351755626684</v>
      </c>
      <c r="AK44" s="22">
        <f t="shared" si="19"/>
        <v>1384.757950650599</v>
      </c>
      <c r="AL44" s="22">
        <f t="shared" si="19"/>
        <v>1537.8904312803681</v>
      </c>
      <c r="AM44" s="22">
        <f t="shared" si="19"/>
        <v>1468.512111674883</v>
      </c>
      <c r="AN44" s="22">
        <f t="shared" si="19"/>
        <v>1482.957058642414</v>
      </c>
      <c r="AO44" s="22">
        <f t="shared" si="19"/>
        <v>1417.6259040109212</v>
      </c>
      <c r="AP44" s="22">
        <f t="shared" si="19"/>
        <v>1550.0219210006856</v>
      </c>
      <c r="AQ44" s="22">
        <f t="shared" si="19"/>
        <v>1594.6984492294091</v>
      </c>
      <c r="AR44" s="22">
        <f t="shared" si="19"/>
        <v>1734.8658371438476</v>
      </c>
      <c r="AS44" s="22">
        <f t="shared" si="19"/>
        <v>1676.472171100655</v>
      </c>
      <c r="AT44" s="22">
        <f t="shared" si="19"/>
        <v>1475.4279849955249</v>
      </c>
      <c r="AU44" s="22">
        <f t="shared" si="19"/>
        <v>1425.0369911754519</v>
      </c>
      <c r="AV44" s="22">
        <f t="shared" si="19"/>
        <v>1632.3195701274435</v>
      </c>
      <c r="AW44" s="22">
        <f t="shared" si="19"/>
        <v>1433.2182267459739</v>
      </c>
      <c r="AX44" s="22">
        <f t="shared" si="19"/>
        <v>1571.3442203302197</v>
      </c>
      <c r="AY44" s="22">
        <f t="shared" si="19"/>
        <v>1825.3696567976383</v>
      </c>
      <c r="AZ44" s="22">
        <f t="shared" si="19"/>
        <v>2122.3100109737356</v>
      </c>
      <c r="BA44" s="22">
        <f t="shared" si="19"/>
        <v>2369.1213243699585</v>
      </c>
      <c r="BB44" s="22">
        <f t="shared" si="19"/>
        <v>2747.1424637349978</v>
      </c>
      <c r="BC44" s="22">
        <f t="shared" si="19"/>
        <v>2814.6349292155328</v>
      </c>
      <c r="BD44" s="22">
        <f t="shared" si="19"/>
        <v>3025.7044402800539</v>
      </c>
      <c r="BE44" s="22">
        <f t="shared" si="19"/>
        <v>3332.2326952660446</v>
      </c>
      <c r="BF44" s="22">
        <f t="shared" si="19"/>
        <v>3818.6539028082875</v>
      </c>
      <c r="BG44" s="22">
        <f t="shared" si="19"/>
        <v>3804.9788641667592</v>
      </c>
      <c r="BH44" s="22">
        <f t="shared" si="19"/>
        <v>3579.229713187784</v>
      </c>
      <c r="BI44" s="22">
        <f t="shared" si="19"/>
        <v>3444.401349514942</v>
      </c>
      <c r="BJ44" s="22">
        <f t="shared" si="19"/>
        <v>3788.3119268644887</v>
      </c>
      <c r="BK44" s="22">
        <f t="shared" si="19"/>
        <v>3830.7915834005762</v>
      </c>
      <c r="BL44" s="22">
        <f t="shared" si="19"/>
        <v>3712.2528665425998</v>
      </c>
      <c r="BM44" s="22">
        <f t="shared" si="19"/>
        <v>3843.3794496122473</v>
      </c>
      <c r="BN44" s="22">
        <f t="shared" ref="BN44:CS44" si="20">SUM(BN41:BN43)</f>
        <v>3845.2711236464474</v>
      </c>
      <c r="BO44" s="22">
        <f t="shared" si="20"/>
        <v>3534.390600527986</v>
      </c>
      <c r="BP44" s="22">
        <f t="shared" si="20"/>
        <v>3347.0545674713003</v>
      </c>
      <c r="BQ44" s="22">
        <f t="shared" si="20"/>
        <v>3382.7905726283047</v>
      </c>
      <c r="BR44" s="22">
        <f t="shared" si="20"/>
        <v>3393.0577982227082</v>
      </c>
      <c r="BS44" s="22">
        <f t="shared" si="20"/>
        <v>3534.6741792101998</v>
      </c>
      <c r="BT44" s="22">
        <f t="shared" si="20"/>
        <v>3691.5682059600463</v>
      </c>
      <c r="BU44" s="22">
        <f t="shared" si="20"/>
        <v>3552.1100175918818</v>
      </c>
      <c r="BV44" s="22">
        <f t="shared" si="20"/>
        <v>3290.149732977372</v>
      </c>
      <c r="BW44" s="22">
        <f t="shared" si="20"/>
        <v>3740.7648791890447</v>
      </c>
      <c r="BX44" s="22">
        <f t="shared" si="20"/>
        <v>3726.811757587966</v>
      </c>
      <c r="BY44" s="22">
        <f t="shared" si="20"/>
        <v>3778.8651828153006</v>
      </c>
      <c r="BZ44" s="22">
        <f t="shared" si="20"/>
        <v>4253.3417718143382</v>
      </c>
      <c r="CA44" s="22">
        <f t="shared" si="20"/>
        <v>3955.0967175342221</v>
      </c>
      <c r="CB44" s="22">
        <f t="shared" si="20"/>
        <v>4069.4995600469169</v>
      </c>
      <c r="CC44" s="22">
        <f t="shared" si="20"/>
        <v>4028.1859558434512</v>
      </c>
      <c r="CD44" s="22">
        <f t="shared" si="20"/>
        <v>4406.0264472838453</v>
      </c>
      <c r="CE44" s="22">
        <f t="shared" si="20"/>
        <v>4050.2433537453076</v>
      </c>
      <c r="CF44" s="22">
        <f t="shared" si="20"/>
        <v>4293.8677152823984</v>
      </c>
      <c r="CG44" s="22">
        <f t="shared" si="20"/>
        <v>4924.2037482496562</v>
      </c>
      <c r="CH44" s="22">
        <f t="shared" si="20"/>
        <v>5698.8565715021205</v>
      </c>
      <c r="CI44" s="22">
        <f t="shared" si="20"/>
        <v>5365.897407788796</v>
      </c>
      <c r="CJ44" s="22">
        <f t="shared" si="20"/>
        <v>5870.8394883958772</v>
      </c>
      <c r="CK44" s="22">
        <f t="shared" si="20"/>
        <v>5159.4085382221483</v>
      </c>
      <c r="CL44" s="22">
        <f t="shared" si="20"/>
        <v>4656.2437983401669</v>
      </c>
      <c r="CM44" s="22">
        <f t="shared" si="20"/>
        <v>5384.0786147090112</v>
      </c>
      <c r="CN44" s="22">
        <f t="shared" si="20"/>
        <v>5269.9843565991787</v>
      </c>
      <c r="CO44" s="22">
        <f t="shared" si="20"/>
        <v>4742.3630376683504</v>
      </c>
      <c r="CP44" s="22">
        <f t="shared" si="20"/>
        <v>5021.2929600279476</v>
      </c>
      <c r="CQ44" s="22">
        <f t="shared" si="20"/>
        <v>5064.6473828973249</v>
      </c>
      <c r="CR44" s="22">
        <f t="shared" si="20"/>
        <v>4593.4266984346687</v>
      </c>
      <c r="CS44" s="22">
        <f t="shared" si="20"/>
        <v>5015.8725426063975</v>
      </c>
      <c r="CT44" s="22">
        <f>SUM(CT41:CT43)</f>
        <v>5041.5301998450741</v>
      </c>
      <c r="CU44" s="22">
        <f>SUM(CU41:CU43)</f>
        <v>5273.646796319159</v>
      </c>
      <c r="CV44" s="22">
        <f>SUM(CV41:CV43)</f>
        <v>5113.9135551659074</v>
      </c>
      <c r="CW44" s="22">
        <f>SUM(CW41:CW43)</f>
        <v>5724.4222223453899</v>
      </c>
    </row>
    <row r="45" spans="1:101" ht="15.6" x14ac:dyDescent="0.3">
      <c r="A45" s="4" t="s">
        <v>19</v>
      </c>
      <c r="B45" s="20"/>
      <c r="C45" s="20"/>
      <c r="D45" s="20"/>
      <c r="E45" s="20"/>
      <c r="F45" s="20"/>
      <c r="G45" s="23">
        <f>SUMXMY2(B27:CW27,B44:CW44)</f>
        <v>711385730.89130652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</row>
    <row r="46" spans="1:101" ht="15.6" x14ac:dyDescent="0.3">
      <c r="A46" s="4"/>
      <c r="B46" s="20"/>
      <c r="C46" s="20"/>
      <c r="D46" s="20"/>
      <c r="E46" s="20"/>
      <c r="F46" s="20"/>
      <c r="G46" s="24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</row>
    <row r="47" spans="1:10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</row>
    <row r="48" spans="1:101" s="16" customFormat="1" ht="15.6" x14ac:dyDescent="0.3">
      <c r="A48" s="15" t="s">
        <v>32</v>
      </c>
      <c r="B48" s="25"/>
      <c r="C48" s="26" t="str">
        <f>IF(MIN(B51:CW53)&lt;0,"Attenzione: nel modello appaiono numeri negativi","")</f>
        <v/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</row>
    <row r="49" spans="1:101" s="1" customFormat="1" hidden="1" x14ac:dyDescent="0.25">
      <c r="A49" s="5" t="s">
        <v>5</v>
      </c>
      <c r="B49" s="20">
        <v>1</v>
      </c>
      <c r="C49" s="20">
        <f>B49+1</f>
        <v>2</v>
      </c>
      <c r="D49" s="20">
        <f t="shared" ref="D49:BO49" si="21">C49+1</f>
        <v>3</v>
      </c>
      <c r="E49" s="20">
        <f t="shared" si="21"/>
        <v>4</v>
      </c>
      <c r="F49" s="20">
        <f t="shared" si="21"/>
        <v>5</v>
      </c>
      <c r="G49" s="20">
        <f t="shared" si="21"/>
        <v>6</v>
      </c>
      <c r="H49" s="20">
        <f t="shared" si="21"/>
        <v>7</v>
      </c>
      <c r="I49" s="20">
        <f t="shared" si="21"/>
        <v>8</v>
      </c>
      <c r="J49" s="20">
        <f t="shared" si="21"/>
        <v>9</v>
      </c>
      <c r="K49" s="20">
        <f t="shared" si="21"/>
        <v>10</v>
      </c>
      <c r="L49" s="20">
        <f t="shared" si="21"/>
        <v>11</v>
      </c>
      <c r="M49" s="20">
        <f t="shared" si="21"/>
        <v>12</v>
      </c>
      <c r="N49" s="20">
        <f t="shared" si="21"/>
        <v>13</v>
      </c>
      <c r="O49" s="20">
        <f t="shared" si="21"/>
        <v>14</v>
      </c>
      <c r="P49" s="20">
        <f t="shared" si="21"/>
        <v>15</v>
      </c>
      <c r="Q49" s="20">
        <f t="shared" si="21"/>
        <v>16</v>
      </c>
      <c r="R49" s="20">
        <f t="shared" si="21"/>
        <v>17</v>
      </c>
      <c r="S49" s="20">
        <f t="shared" si="21"/>
        <v>18</v>
      </c>
      <c r="T49" s="20">
        <f t="shared" si="21"/>
        <v>19</v>
      </c>
      <c r="U49" s="20">
        <f t="shared" si="21"/>
        <v>20</v>
      </c>
      <c r="V49" s="20">
        <f t="shared" si="21"/>
        <v>21</v>
      </c>
      <c r="W49" s="20">
        <f t="shared" si="21"/>
        <v>22</v>
      </c>
      <c r="X49" s="20">
        <f t="shared" si="21"/>
        <v>23</v>
      </c>
      <c r="Y49" s="20">
        <f t="shared" si="21"/>
        <v>24</v>
      </c>
      <c r="Z49" s="20">
        <f t="shared" si="21"/>
        <v>25</v>
      </c>
      <c r="AA49" s="20">
        <f t="shared" si="21"/>
        <v>26</v>
      </c>
      <c r="AB49" s="20">
        <f t="shared" si="21"/>
        <v>27</v>
      </c>
      <c r="AC49" s="20">
        <f t="shared" si="21"/>
        <v>28</v>
      </c>
      <c r="AD49" s="20">
        <f t="shared" si="21"/>
        <v>29</v>
      </c>
      <c r="AE49" s="20">
        <f t="shared" si="21"/>
        <v>30</v>
      </c>
      <c r="AF49" s="20">
        <f t="shared" si="21"/>
        <v>31</v>
      </c>
      <c r="AG49" s="20">
        <f t="shared" si="21"/>
        <v>32</v>
      </c>
      <c r="AH49" s="20">
        <f t="shared" si="21"/>
        <v>33</v>
      </c>
      <c r="AI49" s="20">
        <f t="shared" si="21"/>
        <v>34</v>
      </c>
      <c r="AJ49" s="20">
        <f t="shared" si="21"/>
        <v>35</v>
      </c>
      <c r="AK49" s="20">
        <f t="shared" si="21"/>
        <v>36</v>
      </c>
      <c r="AL49" s="20">
        <f t="shared" si="21"/>
        <v>37</v>
      </c>
      <c r="AM49" s="20">
        <f t="shared" si="21"/>
        <v>38</v>
      </c>
      <c r="AN49" s="20">
        <f t="shared" si="21"/>
        <v>39</v>
      </c>
      <c r="AO49" s="20">
        <f t="shared" si="21"/>
        <v>40</v>
      </c>
      <c r="AP49" s="20">
        <f t="shared" si="21"/>
        <v>41</v>
      </c>
      <c r="AQ49" s="20">
        <f t="shared" si="21"/>
        <v>42</v>
      </c>
      <c r="AR49" s="20">
        <f t="shared" si="21"/>
        <v>43</v>
      </c>
      <c r="AS49" s="20">
        <f t="shared" si="21"/>
        <v>44</v>
      </c>
      <c r="AT49" s="20">
        <f t="shared" si="21"/>
        <v>45</v>
      </c>
      <c r="AU49" s="20">
        <f t="shared" si="21"/>
        <v>46</v>
      </c>
      <c r="AV49" s="20">
        <f t="shared" si="21"/>
        <v>47</v>
      </c>
      <c r="AW49" s="20">
        <f t="shared" si="21"/>
        <v>48</v>
      </c>
      <c r="AX49" s="20">
        <f t="shared" si="21"/>
        <v>49</v>
      </c>
      <c r="AY49" s="20">
        <f t="shared" si="21"/>
        <v>50</v>
      </c>
      <c r="AZ49" s="20">
        <f t="shared" si="21"/>
        <v>51</v>
      </c>
      <c r="BA49" s="20">
        <f t="shared" si="21"/>
        <v>52</v>
      </c>
      <c r="BB49" s="20">
        <f t="shared" si="21"/>
        <v>53</v>
      </c>
      <c r="BC49" s="20">
        <f t="shared" si="21"/>
        <v>54</v>
      </c>
      <c r="BD49" s="20">
        <f t="shared" si="21"/>
        <v>55</v>
      </c>
      <c r="BE49" s="20">
        <f t="shared" si="21"/>
        <v>56</v>
      </c>
      <c r="BF49" s="20">
        <f t="shared" si="21"/>
        <v>57</v>
      </c>
      <c r="BG49" s="20">
        <f t="shared" si="21"/>
        <v>58</v>
      </c>
      <c r="BH49" s="20">
        <f t="shared" si="21"/>
        <v>59</v>
      </c>
      <c r="BI49" s="20">
        <f t="shared" si="21"/>
        <v>60</v>
      </c>
      <c r="BJ49" s="20">
        <f t="shared" si="21"/>
        <v>61</v>
      </c>
      <c r="BK49" s="20">
        <f t="shared" si="21"/>
        <v>62</v>
      </c>
      <c r="BL49" s="20">
        <f t="shared" si="21"/>
        <v>63</v>
      </c>
      <c r="BM49" s="20">
        <f t="shared" si="21"/>
        <v>64</v>
      </c>
      <c r="BN49" s="20">
        <f t="shared" si="21"/>
        <v>65</v>
      </c>
      <c r="BO49" s="20">
        <f t="shared" si="21"/>
        <v>66</v>
      </c>
      <c r="BP49" s="20">
        <f t="shared" ref="BP49:CW49" si="22">BO49+1</f>
        <v>67</v>
      </c>
      <c r="BQ49" s="20">
        <f t="shared" si="22"/>
        <v>68</v>
      </c>
      <c r="BR49" s="20">
        <f t="shared" si="22"/>
        <v>69</v>
      </c>
      <c r="BS49" s="20">
        <f t="shared" si="22"/>
        <v>70</v>
      </c>
      <c r="BT49" s="20">
        <f t="shared" si="22"/>
        <v>71</v>
      </c>
      <c r="BU49" s="20">
        <f t="shared" si="22"/>
        <v>72</v>
      </c>
      <c r="BV49" s="20">
        <f t="shared" si="22"/>
        <v>73</v>
      </c>
      <c r="BW49" s="20">
        <f t="shared" si="22"/>
        <v>74</v>
      </c>
      <c r="BX49" s="20">
        <f t="shared" si="22"/>
        <v>75</v>
      </c>
      <c r="BY49" s="20">
        <f t="shared" si="22"/>
        <v>76</v>
      </c>
      <c r="BZ49" s="20">
        <f t="shared" si="22"/>
        <v>77</v>
      </c>
      <c r="CA49" s="20">
        <f t="shared" si="22"/>
        <v>78</v>
      </c>
      <c r="CB49" s="20">
        <f t="shared" si="22"/>
        <v>79</v>
      </c>
      <c r="CC49" s="20">
        <f t="shared" si="22"/>
        <v>80</v>
      </c>
      <c r="CD49" s="20">
        <f t="shared" si="22"/>
        <v>81</v>
      </c>
      <c r="CE49" s="20">
        <f t="shared" si="22"/>
        <v>82</v>
      </c>
      <c r="CF49" s="20">
        <f t="shared" si="22"/>
        <v>83</v>
      </c>
      <c r="CG49" s="20">
        <f t="shared" si="22"/>
        <v>84</v>
      </c>
      <c r="CH49" s="20">
        <f t="shared" si="22"/>
        <v>85</v>
      </c>
      <c r="CI49" s="20">
        <f t="shared" si="22"/>
        <v>86</v>
      </c>
      <c r="CJ49" s="20">
        <f t="shared" si="22"/>
        <v>87</v>
      </c>
      <c r="CK49" s="20">
        <f t="shared" si="22"/>
        <v>88</v>
      </c>
      <c r="CL49" s="20">
        <f t="shared" si="22"/>
        <v>89</v>
      </c>
      <c r="CM49" s="20">
        <f t="shared" si="22"/>
        <v>90</v>
      </c>
      <c r="CN49" s="20">
        <f t="shared" si="22"/>
        <v>91</v>
      </c>
      <c r="CO49" s="20">
        <f t="shared" si="22"/>
        <v>92</v>
      </c>
      <c r="CP49" s="20">
        <f t="shared" si="22"/>
        <v>93</v>
      </c>
      <c r="CQ49" s="20">
        <f t="shared" si="22"/>
        <v>94</v>
      </c>
      <c r="CR49" s="20">
        <f t="shared" si="22"/>
        <v>95</v>
      </c>
      <c r="CS49" s="20">
        <f t="shared" si="22"/>
        <v>96</v>
      </c>
      <c r="CT49" s="20">
        <f t="shared" si="22"/>
        <v>97</v>
      </c>
      <c r="CU49" s="20">
        <f t="shared" si="22"/>
        <v>98</v>
      </c>
      <c r="CV49" s="20">
        <f t="shared" si="22"/>
        <v>99</v>
      </c>
      <c r="CW49" s="20">
        <f t="shared" si="22"/>
        <v>100</v>
      </c>
    </row>
    <row r="50" spans="1:101" s="12" customFormat="1" x14ac:dyDescent="0.25">
      <c r="A50" s="11" t="s">
        <v>24</v>
      </c>
      <c r="B50" s="20">
        <f>$D$15*M21</f>
        <v>0</v>
      </c>
      <c r="C50" s="20">
        <f>$D$15*B54</f>
        <v>0</v>
      </c>
      <c r="D50" s="20">
        <f t="shared" ref="D50:BO50" si="23">$D$15*C54</f>
        <v>0</v>
      </c>
      <c r="E50" s="20">
        <f t="shared" si="23"/>
        <v>0</v>
      </c>
      <c r="F50" s="20">
        <f t="shared" si="23"/>
        <v>0</v>
      </c>
      <c r="G50" s="20">
        <f t="shared" si="23"/>
        <v>0</v>
      </c>
      <c r="H50" s="20">
        <f t="shared" si="23"/>
        <v>0</v>
      </c>
      <c r="I50" s="20">
        <f t="shared" si="23"/>
        <v>0</v>
      </c>
      <c r="J50" s="20">
        <f t="shared" si="23"/>
        <v>0</v>
      </c>
      <c r="K50" s="20">
        <f t="shared" si="23"/>
        <v>0</v>
      </c>
      <c r="L50" s="20">
        <f t="shared" si="23"/>
        <v>0</v>
      </c>
      <c r="M50" s="20">
        <f t="shared" si="23"/>
        <v>0</v>
      </c>
      <c r="N50" s="20">
        <f t="shared" si="23"/>
        <v>0</v>
      </c>
      <c r="O50" s="20">
        <f t="shared" si="23"/>
        <v>0</v>
      </c>
      <c r="P50" s="20">
        <f t="shared" si="23"/>
        <v>0</v>
      </c>
      <c r="Q50" s="20">
        <f t="shared" si="23"/>
        <v>0</v>
      </c>
      <c r="R50" s="20">
        <f t="shared" si="23"/>
        <v>0</v>
      </c>
      <c r="S50" s="20">
        <f t="shared" si="23"/>
        <v>0</v>
      </c>
      <c r="T50" s="20">
        <f t="shared" si="23"/>
        <v>0</v>
      </c>
      <c r="U50" s="20">
        <f t="shared" si="23"/>
        <v>0</v>
      </c>
      <c r="V50" s="20">
        <f t="shared" si="23"/>
        <v>0</v>
      </c>
      <c r="W50" s="20">
        <f t="shared" si="23"/>
        <v>0</v>
      </c>
      <c r="X50" s="20">
        <f t="shared" si="23"/>
        <v>0</v>
      </c>
      <c r="Y50" s="20">
        <f t="shared" si="23"/>
        <v>0</v>
      </c>
      <c r="Z50" s="20">
        <f t="shared" si="23"/>
        <v>0</v>
      </c>
      <c r="AA50" s="20">
        <f t="shared" si="23"/>
        <v>0</v>
      </c>
      <c r="AB50" s="20">
        <f t="shared" si="23"/>
        <v>0</v>
      </c>
      <c r="AC50" s="20">
        <f t="shared" si="23"/>
        <v>0</v>
      </c>
      <c r="AD50" s="20">
        <f t="shared" si="23"/>
        <v>0</v>
      </c>
      <c r="AE50" s="20">
        <f t="shared" si="23"/>
        <v>0</v>
      </c>
      <c r="AF50" s="20">
        <f t="shared" si="23"/>
        <v>0</v>
      </c>
      <c r="AG50" s="20">
        <f t="shared" si="23"/>
        <v>0</v>
      </c>
      <c r="AH50" s="20">
        <f t="shared" si="23"/>
        <v>0</v>
      </c>
      <c r="AI50" s="20">
        <f t="shared" si="23"/>
        <v>0</v>
      </c>
      <c r="AJ50" s="20">
        <f t="shared" si="23"/>
        <v>0</v>
      </c>
      <c r="AK50" s="20">
        <f t="shared" si="23"/>
        <v>0</v>
      </c>
      <c r="AL50" s="20">
        <f t="shared" si="23"/>
        <v>0</v>
      </c>
      <c r="AM50" s="20">
        <f t="shared" si="23"/>
        <v>0</v>
      </c>
      <c r="AN50" s="20">
        <f t="shared" si="23"/>
        <v>0</v>
      </c>
      <c r="AO50" s="20">
        <f t="shared" si="23"/>
        <v>0</v>
      </c>
      <c r="AP50" s="20">
        <f t="shared" si="23"/>
        <v>0</v>
      </c>
      <c r="AQ50" s="20">
        <f t="shared" si="23"/>
        <v>0</v>
      </c>
      <c r="AR50" s="20">
        <f t="shared" si="23"/>
        <v>0</v>
      </c>
      <c r="AS50" s="20">
        <f t="shared" si="23"/>
        <v>0</v>
      </c>
      <c r="AT50" s="20">
        <f t="shared" si="23"/>
        <v>0</v>
      </c>
      <c r="AU50" s="20">
        <f t="shared" si="23"/>
        <v>0</v>
      </c>
      <c r="AV50" s="20">
        <f t="shared" si="23"/>
        <v>0</v>
      </c>
      <c r="AW50" s="20">
        <f t="shared" si="23"/>
        <v>0</v>
      </c>
      <c r="AX50" s="20">
        <f t="shared" si="23"/>
        <v>0</v>
      </c>
      <c r="AY50" s="20">
        <f t="shared" si="23"/>
        <v>0</v>
      </c>
      <c r="AZ50" s="20">
        <f t="shared" si="23"/>
        <v>0</v>
      </c>
      <c r="BA50" s="20">
        <f t="shared" si="23"/>
        <v>0</v>
      </c>
      <c r="BB50" s="20">
        <f t="shared" si="23"/>
        <v>0</v>
      </c>
      <c r="BC50" s="20">
        <f t="shared" si="23"/>
        <v>0</v>
      </c>
      <c r="BD50" s="20">
        <f t="shared" si="23"/>
        <v>0</v>
      </c>
      <c r="BE50" s="20">
        <f t="shared" si="23"/>
        <v>0</v>
      </c>
      <c r="BF50" s="20">
        <f t="shared" si="23"/>
        <v>0</v>
      </c>
      <c r="BG50" s="20">
        <f t="shared" si="23"/>
        <v>0</v>
      </c>
      <c r="BH50" s="20">
        <f t="shared" si="23"/>
        <v>0</v>
      </c>
      <c r="BI50" s="20">
        <f t="shared" si="23"/>
        <v>0</v>
      </c>
      <c r="BJ50" s="20">
        <f t="shared" si="23"/>
        <v>0</v>
      </c>
      <c r="BK50" s="20">
        <f t="shared" si="23"/>
        <v>0</v>
      </c>
      <c r="BL50" s="20">
        <f t="shared" si="23"/>
        <v>0</v>
      </c>
      <c r="BM50" s="20">
        <f t="shared" si="23"/>
        <v>0</v>
      </c>
      <c r="BN50" s="20">
        <f t="shared" si="23"/>
        <v>0</v>
      </c>
      <c r="BO50" s="20">
        <f t="shared" si="23"/>
        <v>0</v>
      </c>
      <c r="BP50" s="20">
        <f t="shared" ref="BP50:CW50" si="24">$D$15*BO54</f>
        <v>0</v>
      </c>
      <c r="BQ50" s="20">
        <f t="shared" si="24"/>
        <v>0</v>
      </c>
      <c r="BR50" s="20">
        <f t="shared" si="24"/>
        <v>0</v>
      </c>
      <c r="BS50" s="20">
        <f t="shared" si="24"/>
        <v>0</v>
      </c>
      <c r="BT50" s="20">
        <f t="shared" si="24"/>
        <v>0</v>
      </c>
      <c r="BU50" s="20">
        <f t="shared" si="24"/>
        <v>0</v>
      </c>
      <c r="BV50" s="20">
        <f t="shared" si="24"/>
        <v>0</v>
      </c>
      <c r="BW50" s="20">
        <f t="shared" si="24"/>
        <v>0</v>
      </c>
      <c r="BX50" s="20">
        <f t="shared" si="24"/>
        <v>0</v>
      </c>
      <c r="BY50" s="20">
        <f t="shared" si="24"/>
        <v>0</v>
      </c>
      <c r="BZ50" s="20">
        <f t="shared" si="24"/>
        <v>0</v>
      </c>
      <c r="CA50" s="20">
        <f t="shared" si="24"/>
        <v>0</v>
      </c>
      <c r="CB50" s="20">
        <f t="shared" si="24"/>
        <v>0</v>
      </c>
      <c r="CC50" s="20">
        <f t="shared" si="24"/>
        <v>0</v>
      </c>
      <c r="CD50" s="20">
        <f t="shared" si="24"/>
        <v>0</v>
      </c>
      <c r="CE50" s="20">
        <f t="shared" si="24"/>
        <v>0</v>
      </c>
      <c r="CF50" s="20">
        <f t="shared" si="24"/>
        <v>0</v>
      </c>
      <c r="CG50" s="20">
        <f t="shared" si="24"/>
        <v>0</v>
      </c>
      <c r="CH50" s="20">
        <f t="shared" si="24"/>
        <v>0</v>
      </c>
      <c r="CI50" s="20">
        <f t="shared" si="24"/>
        <v>0</v>
      </c>
      <c r="CJ50" s="20">
        <f t="shared" si="24"/>
        <v>0</v>
      </c>
      <c r="CK50" s="20">
        <f t="shared" si="24"/>
        <v>0</v>
      </c>
      <c r="CL50" s="20">
        <f t="shared" si="24"/>
        <v>0</v>
      </c>
      <c r="CM50" s="20">
        <f t="shared" si="24"/>
        <v>0</v>
      </c>
      <c r="CN50" s="20">
        <f t="shared" si="24"/>
        <v>0</v>
      </c>
      <c r="CO50" s="20">
        <f t="shared" si="24"/>
        <v>0</v>
      </c>
      <c r="CP50" s="20">
        <f t="shared" si="24"/>
        <v>0</v>
      </c>
      <c r="CQ50" s="20">
        <f t="shared" si="24"/>
        <v>0</v>
      </c>
      <c r="CR50" s="20">
        <f t="shared" si="24"/>
        <v>0</v>
      </c>
      <c r="CS50" s="20">
        <f t="shared" si="24"/>
        <v>0</v>
      </c>
      <c r="CT50" s="20">
        <f t="shared" si="24"/>
        <v>0</v>
      </c>
      <c r="CU50" s="20">
        <f t="shared" si="24"/>
        <v>0</v>
      </c>
      <c r="CV50" s="20">
        <f t="shared" si="24"/>
        <v>0</v>
      </c>
      <c r="CW50" s="20">
        <f t="shared" si="24"/>
        <v>0</v>
      </c>
    </row>
    <row r="51" spans="1:101" x14ac:dyDescent="0.25">
      <c r="B51" s="20">
        <f>$I$16*$K$17*B26*K21</f>
        <v>280.02517200801884</v>
      </c>
      <c r="C51" s="20">
        <f>$I$16*$K$17*C26*B53</f>
        <v>280.73590790241298</v>
      </c>
      <c r="D51" s="20">
        <f>$I$16*$K$17*D26*C53</f>
        <v>256.09536464860361</v>
      </c>
      <c r="E51" s="20">
        <f>$I$16*$K$17*E26*D53</f>
        <v>288.94216599682312</v>
      </c>
      <c r="F51" s="20">
        <f>$I$16*$K$17*F26*E53</f>
        <v>287.87003416846983</v>
      </c>
      <c r="G51" s="20">
        <f>$I$16*$K$17*G26*F53</f>
        <v>271.63396034016074</v>
      </c>
      <c r="H51" s="20">
        <f>$I$16*$K$17*H26*G53</f>
        <v>306.35778109520118</v>
      </c>
      <c r="I51" s="20">
        <f>$I$16*$K$17*I26*H53</f>
        <v>310.55600974007115</v>
      </c>
      <c r="J51" s="20">
        <f>$I$16*$K$17*J26*I53</f>
        <v>299.08881782567818</v>
      </c>
      <c r="K51" s="20">
        <f>$I$16*$K$17*K26*J53</f>
        <v>321.23670759508377</v>
      </c>
      <c r="L51" s="20">
        <f>$I$16*$K$17*L26*K53</f>
        <v>308.85949815939932</v>
      </c>
      <c r="M51" s="20">
        <f>$I$16*$K$17*M26*L53</f>
        <v>299.02882790888538</v>
      </c>
      <c r="N51" s="20">
        <f>$I$16*$K$17*N26*M53</f>
        <v>321.16727795999617</v>
      </c>
      <c r="O51" s="20">
        <f>$I$16*$K$17*O26*N53</f>
        <v>310.25647734968845</v>
      </c>
      <c r="P51" s="20">
        <f>$I$16*$K$17*P26*O53</f>
        <v>353.75016754943215</v>
      </c>
      <c r="Q51" s="20">
        <f>$I$16*$K$17*Q26*P53</f>
        <v>311.20501547120006</v>
      </c>
      <c r="R51" s="20">
        <f>$I$16*$K$17*R26*Q53</f>
        <v>291.65500625529353</v>
      </c>
      <c r="S51" s="20">
        <f>$I$16*$K$17*S26*R53</f>
        <v>336.28405740717545</v>
      </c>
      <c r="T51" s="20">
        <f>$I$16*$K$17*T26*S53</f>
        <v>373.69899841141358</v>
      </c>
      <c r="U51" s="20">
        <f>$I$16*$K$17*U26*T53</f>
        <v>379.54485068703906</v>
      </c>
      <c r="V51" s="20">
        <f>$I$16*$K$17*V26*U53</f>
        <v>425.02833391718951</v>
      </c>
      <c r="W51" s="20">
        <f>$I$16*$K$17*W26*V53</f>
        <v>484.91088823772367</v>
      </c>
      <c r="X51" s="20">
        <f>$I$16*$K$17*X26*W53</f>
        <v>490.76259424809194</v>
      </c>
      <c r="Y51" s="20">
        <f>$I$16*$K$17*Y26*X53</f>
        <v>429.29087990546412</v>
      </c>
      <c r="Z51" s="20">
        <f>$I$16*$K$17*Z26*Y53</f>
        <v>470.0373593707464</v>
      </c>
      <c r="AA51" s="20">
        <f>$I$16*$K$17*AA26*Z53</f>
        <v>511.34741790558178</v>
      </c>
      <c r="AB51" s="20">
        <f>$I$16*$K$17*AB26*AA53</f>
        <v>541.08558307775354</v>
      </c>
      <c r="AC51" s="20">
        <f>$I$16*$K$17*AC26*AB53</f>
        <v>517.2923540407071</v>
      </c>
      <c r="AD51" s="20">
        <f>$I$16*$K$17*AD26*AC53</f>
        <v>545.45645922222843</v>
      </c>
      <c r="AE51" s="20">
        <f>$I$16*$K$17*AE26*AD53</f>
        <v>524.05850038126323</v>
      </c>
      <c r="AF51" s="20">
        <f>$I$16*$K$17*AF26*AE53</f>
        <v>555.86619331370753</v>
      </c>
      <c r="AG51" s="20">
        <f>$I$16*$K$17*AG26*AF53</f>
        <v>572.11083864774434</v>
      </c>
      <c r="AH51" s="20">
        <f>$I$16*$K$17*AH26*AG53</f>
        <v>649.59726100328339</v>
      </c>
      <c r="AI51" s="20">
        <f>$I$16*$K$17*AI26*AH53</f>
        <v>603.85745912718494</v>
      </c>
      <c r="AJ51" s="20">
        <f>$I$16*$K$17*AJ26*AI53</f>
        <v>656.93159929634805</v>
      </c>
      <c r="AK51" s="20">
        <f>$I$16*$K$17*AK26*AJ53</f>
        <v>573.46054163620761</v>
      </c>
      <c r="AL51" s="20">
        <f>$I$16*$K$17*AL26*AK53</f>
        <v>636.87845166760007</v>
      </c>
      <c r="AM51" s="20">
        <f>$I$16*$K$17*AM26*AL53</f>
        <v>608.14241543713842</v>
      </c>
      <c r="AN51" s="20">
        <f>$I$16*$K$17*AN26*AM53</f>
        <v>614.12591877284478</v>
      </c>
      <c r="AO51" s="20">
        <f>$I$16*$K$17*AO26*AN53</f>
        <v>587.07259522144182</v>
      </c>
      <c r="AP51" s="20">
        <f>$I$16*$K$17*AP26*AO53</f>
        <v>641.89890751440021</v>
      </c>
      <c r="AQ51" s="20">
        <f>$I$16*$K$17*AQ26*AP53</f>
        <v>660.40050942259518</v>
      </c>
      <c r="AR51" s="20">
        <f>$I$16*$K$17*AR26*AQ53</f>
        <v>718.44824183715332</v>
      </c>
      <c r="AS51" s="20">
        <f>$I$16*$K$17*AS26*AR53</f>
        <v>694.26534397782984</v>
      </c>
      <c r="AT51" s="20">
        <f>$I$16*$K$17*AT26*AS53</f>
        <v>611.00811438519327</v>
      </c>
      <c r="AU51" s="20">
        <f>$I$16*$K$17*AU26*AT53</f>
        <v>590.14055161971885</v>
      </c>
      <c r="AV51" s="20">
        <f>$I$16*$K$17*AV26*AU53</f>
        <v>675.98086730709031</v>
      </c>
      <c r="AW51" s="20">
        <f>$I$16*$K$17*AW26*AV53</f>
        <v>593.52824842071198</v>
      </c>
      <c r="AX51" s="20">
        <f>$I$16*$K$17*AX26*AW53</f>
        <v>650.72957527631968</v>
      </c>
      <c r="AY51" s="20">
        <f>$I$16*$K$17*AY26*AX53</f>
        <v>755.92732096531552</v>
      </c>
      <c r="AZ51" s="20">
        <f>$I$16*$K$17*AZ26*AY53</f>
        <v>878.89694646185728</v>
      </c>
      <c r="BA51" s="20">
        <f>$I$16*$K$17*BA26*AZ53</f>
        <v>981.10723980966395</v>
      </c>
      <c r="BB51" s="20">
        <f>$I$16*$K$17*BB26*BA53</f>
        <v>1137.6544801833584</v>
      </c>
      <c r="BC51" s="20">
        <f>$I$16*$K$17*BC26*BB53</f>
        <v>1165.6045510198608</v>
      </c>
      <c r="BD51" s="20">
        <f>$I$16*$K$17*BD26*BC53</f>
        <v>1253.0132800797944</v>
      </c>
      <c r="BE51" s="20">
        <f>$I$16*$K$17*BE26*BD53</f>
        <v>1379.9536788798384</v>
      </c>
      <c r="BF51" s="20">
        <f>$I$16*$K$17*BF26*BE53</f>
        <v>1581.3917589549544</v>
      </c>
      <c r="BG51" s="20">
        <f>$I$16*$K$17*BG26*BF53</f>
        <v>1575.7286105108315</v>
      </c>
      <c r="BH51" s="20">
        <f>$I$16*$K$17*BH26*BG53</f>
        <v>1482.2407635882616</v>
      </c>
      <c r="BI51" s="20">
        <f>$I$16*$K$17*BI26*BH53</f>
        <v>1426.4052440246355</v>
      </c>
      <c r="BJ51" s="20">
        <f>$I$16*$K$17*BJ26*BI53</f>
        <v>1568.8264578440626</v>
      </c>
      <c r="BK51" s="20">
        <f>$I$16*$K$17*BK26*BJ53</f>
        <v>1586.4182680091076</v>
      </c>
      <c r="BL51" s="20">
        <f>$I$16*$K$17*BL26*BK53</f>
        <v>1537.3286754225569</v>
      </c>
      <c r="BM51" s="20">
        <f>$I$16*$K$17*BM26*BL53</f>
        <v>1591.6311810935592</v>
      </c>
      <c r="BN51" s="20">
        <f>$I$16*$K$17*BN26*BM53</f>
        <v>1592.4145720605211</v>
      </c>
      <c r="BO51" s="20">
        <f>$I$16*$K$17*BO26*BN53</f>
        <v>1463.6718495127031</v>
      </c>
      <c r="BP51" s="20">
        <f>$I$16*$K$17*BP26*BO53</f>
        <v>1386.0917177128435</v>
      </c>
      <c r="BQ51" s="20">
        <f>$I$16*$K$17*BQ26*BP53</f>
        <v>1400.8908148670782</v>
      </c>
      <c r="BR51" s="20">
        <f>$I$16*$K$17*BR26*BQ53</f>
        <v>1405.1427083087465</v>
      </c>
      <c r="BS51" s="20">
        <f>$I$16*$K$17*BS26*BR53</f>
        <v>1463.789283806731</v>
      </c>
      <c r="BT51" s="20">
        <f>$I$16*$K$17*BT26*BS53</f>
        <v>1528.7626828863147</v>
      </c>
      <c r="BU51" s="20">
        <f>$I$16*$K$17*BU26*BT53</f>
        <v>1471.0098635150396</v>
      </c>
      <c r="BV51" s="20">
        <f>$I$16*$K$17*BV26*BU53</f>
        <v>1362.5261278348053</v>
      </c>
      <c r="BW51" s="20">
        <f>$I$16*$K$17*BW26*BV53</f>
        <v>1549.1361486234166</v>
      </c>
      <c r="BX51" s="20">
        <f>$I$16*$K$17*BX26*BW53</f>
        <v>1543.3578427374212</v>
      </c>
      <c r="BY51" s="20">
        <f>$I$16*$K$17*BY26*BX53</f>
        <v>1564.9143544903854</v>
      </c>
      <c r="BZ51" s="20">
        <f>$I$16*$K$17*BZ26*BY53</f>
        <v>1761.4059435233771</v>
      </c>
      <c r="CA51" s="20">
        <f>$I$16*$K$17*CA26*BZ53</f>
        <v>1637.8958569339313</v>
      </c>
      <c r="CB51" s="20">
        <f>$I$16*$K$17*CB26*CA53</f>
        <v>1685.2726861358722</v>
      </c>
      <c r="CC51" s="20">
        <f>$I$16*$K$17*CC26*CB53</f>
        <v>1668.1637792468844</v>
      </c>
      <c r="CD51" s="20">
        <f>$I$16*$K$17*CD26*CC53</f>
        <v>1824.6361539917114</v>
      </c>
      <c r="CE51" s="20">
        <f>$I$16*$K$17*CE26*CD53</f>
        <v>1677.298251423847</v>
      </c>
      <c r="CF51" s="20">
        <f>$I$16*$K$17*CF26*CE53</f>
        <v>1778.1886621332542</v>
      </c>
      <c r="CG51" s="20">
        <f>$I$16*$K$17*CG26*CF53</f>
        <v>2039.2252057738608</v>
      </c>
      <c r="CH51" s="20">
        <f>$I$16*$K$17*CH26*CG53</f>
        <v>2360.0266274365586</v>
      </c>
      <c r="CI51" s="20">
        <f>$I$16*$K$17*CI26*CH53</f>
        <v>2222.1406353103825</v>
      </c>
      <c r="CJ51" s="20">
        <f>$I$16*$K$17*CJ26*CI53</f>
        <v>2431.2486801612436</v>
      </c>
      <c r="CK51" s="20">
        <f>$I$16*$K$17*CK26*CJ53</f>
        <v>2136.6288797070274</v>
      </c>
      <c r="CL51" s="20">
        <f>$I$16*$K$17*CL26*CK53</f>
        <v>1928.2568722268672</v>
      </c>
      <c r="CM51" s="20">
        <f>$I$16*$K$17*CM26*CL53</f>
        <v>2229.6698882293294</v>
      </c>
      <c r="CN51" s="20">
        <f>$I$16*$K$17*CN26*CM53</f>
        <v>2182.4208508543024</v>
      </c>
      <c r="CO51" s="20">
        <f>$I$16*$K$17*CO26*CN53</f>
        <v>1963.9208155821843</v>
      </c>
      <c r="CP51" s="20">
        <f>$I$16*$K$17*CP26*CO53</f>
        <v>2079.4320651956295</v>
      </c>
      <c r="CQ51" s="20">
        <f>$I$16*$K$17*CQ26*CP53</f>
        <v>2097.3861216133532</v>
      </c>
      <c r="CR51" s="20">
        <f>$I$16*$K$17*CR26*CQ53</f>
        <v>1902.2428768639529</v>
      </c>
      <c r="CS51" s="20">
        <f>$I$16*$K$17*CS26*CR53</f>
        <v>2077.187346578658</v>
      </c>
      <c r="CT51" s="20">
        <f>$I$16*$K$17*CT26*CS53</f>
        <v>2087.8127682795384</v>
      </c>
      <c r="CU51" s="20">
        <f>$I$16*$K$17*CU26*CT53</f>
        <v>2183.9375507640766</v>
      </c>
      <c r="CV51" s="20">
        <f>$I$16*$K$17*CV26*CU53</f>
        <v>2117.7883684361209</v>
      </c>
      <c r="CW51" s="20">
        <f>$I$16*$K$17*CW26*CV53</f>
        <v>2370.6139471706847</v>
      </c>
    </row>
    <row r="52" spans="1:101" x14ac:dyDescent="0.25">
      <c r="A52" s="5" t="s">
        <v>6</v>
      </c>
      <c r="B52" s="20">
        <f>I21*B26*$I$16</f>
        <v>140.01258600400942</v>
      </c>
      <c r="C52" s="20">
        <f>B51*C26*$I$16</f>
        <v>196.72005225278573</v>
      </c>
      <c r="D52" s="20">
        <f>C51*D26*$I$16</f>
        <v>206.83899753490761</v>
      </c>
      <c r="E52" s="20">
        <f>D51*E26*$I$16</f>
        <v>178.86503701097746</v>
      </c>
      <c r="F52" s="20">
        <f>E51*F26*$I$16</f>
        <v>191.91973993974273</v>
      </c>
      <c r="G52" s="20">
        <f>F51*G26*$I$16</f>
        <v>201.62398286146214</v>
      </c>
      <c r="H52" s="20">
        <f>G51*H26*$I$16</f>
        <v>205.47094549722135</v>
      </c>
      <c r="I52" s="20">
        <f>H51*I26*$I$16</f>
        <v>207.56321940627913</v>
      </c>
      <c r="J52" s="20">
        <f>I51*J26*$I$16</f>
        <v>212.20121242042657</v>
      </c>
      <c r="K52" s="20">
        <f>J51*K26*$I$16</f>
        <v>220.80499298517176</v>
      </c>
      <c r="L52" s="20">
        <f>K51*L26*$I$16</f>
        <v>208.91003367440646</v>
      </c>
      <c r="M52" s="20">
        <f>L51*M26*$I$16</f>
        <v>207.85851319848135</v>
      </c>
      <c r="N52" s="20">
        <f>M51*N26*$I$16</f>
        <v>221.83215714696922</v>
      </c>
      <c r="O52" s="20">
        <f>N51*O26*$I$16</f>
        <v>211.74932344475417</v>
      </c>
      <c r="P52" s="20">
        <f>O51*P26*$I$16</f>
        <v>243.97250911121998</v>
      </c>
      <c r="Q52" s="20">
        <f>P51*Q26*$I$16</f>
        <v>214.81269441031529</v>
      </c>
      <c r="R52" s="20">
        <f>Q51*R26*$I$16</f>
        <v>200.02440086034153</v>
      </c>
      <c r="S52" s="20">
        <f>R51*S26*$I$16</f>
        <v>231.36995139119659</v>
      </c>
      <c r="T52" s="20">
        <f>S51*T26*$I$16</f>
        <v>257.58896658380905</v>
      </c>
      <c r="U52" s="20">
        <f>T51*U26*$I$16</f>
        <v>260.86723224415135</v>
      </c>
      <c r="V52" s="20">
        <f>U51*V26*$I$16</f>
        <v>292.29922647331261</v>
      </c>
      <c r="W52" s="20">
        <f>V51*W26*$I$16</f>
        <v>333.91741774177808</v>
      </c>
      <c r="X52" s="20">
        <f>W51*X26*$I$16</f>
        <v>337.58326694673082</v>
      </c>
      <c r="Y52" s="20">
        <f>X51*Y26*$I$16</f>
        <v>295.25978226493595</v>
      </c>
      <c r="Z52" s="20">
        <f>Y51*Z26*$I$16</f>
        <v>323.50721512783656</v>
      </c>
      <c r="AA52" s="20">
        <f>Z51*AA26*$I$16</f>
        <v>351.82740588097749</v>
      </c>
      <c r="AB52" s="20">
        <f>AA51*AB26*$I$16</f>
        <v>372.20980340709332</v>
      </c>
      <c r="AC52" s="20">
        <f>AB51*AC26*$I$16</f>
        <v>355.9498883717099</v>
      </c>
      <c r="AD52" s="20">
        <f>AC51*AD26*$I$16</f>
        <v>375.3103551733102</v>
      </c>
      <c r="AE52" s="20">
        <f>AD51*AE26*$I$16</f>
        <v>360.53573727735306</v>
      </c>
      <c r="AF52" s="20">
        <f>AE51*AF26*$I$16</f>
        <v>382.46071714770466</v>
      </c>
      <c r="AG52" s="20">
        <f>AF51*AG26*$I$16</f>
        <v>393.64493043254294</v>
      </c>
      <c r="AH52" s="20">
        <f>AG51*AH26*$I$16</f>
        <v>446.92720251777132</v>
      </c>
      <c r="AI52" s="20">
        <f>AH51*AI26*$I$16</f>
        <v>415.47098674079427</v>
      </c>
      <c r="AJ52" s="20">
        <f>AI51*AJ26*$I$16</f>
        <v>451.99830296272307</v>
      </c>
      <c r="AK52" s="20">
        <f>AJ51*AK26*$I$16</f>
        <v>394.55403178051301</v>
      </c>
      <c r="AL52" s="20">
        <f>AK51*AL26*$I$16</f>
        <v>438.18892129000199</v>
      </c>
      <c r="AM52" s="20">
        <f>AL51*AM26*$I$16</f>
        <v>418.42426924512984</v>
      </c>
      <c r="AN52" s="20">
        <f>AM51*AN26*$I$16</f>
        <v>422.53635495962573</v>
      </c>
      <c r="AO52" s="20">
        <f>AN51*AO26*$I$16</f>
        <v>403.921924608057</v>
      </c>
      <c r="AP52" s="20">
        <f>AO51*AP26*$I$16</f>
        <v>441.64736992724124</v>
      </c>
      <c r="AQ52" s="20">
        <f>AP51*AQ26*$I$16</f>
        <v>454.375669312583</v>
      </c>
      <c r="AR52" s="20">
        <f>AQ51*AR26*$I$16</f>
        <v>494.3129482347365</v>
      </c>
      <c r="AS52" s="20">
        <f>AR51*AS26*$I$16</f>
        <v>477.67599708856199</v>
      </c>
      <c r="AT52" s="20">
        <f>AS51*AT26*$I$16</f>
        <v>420.39230652968575</v>
      </c>
      <c r="AU52" s="20">
        <f>AT51*AU26*$I$16</f>
        <v>406.03410107431114</v>
      </c>
      <c r="AV52" s="20">
        <f>AU51*AV26*$I$16</f>
        <v>465.09530695741341</v>
      </c>
      <c r="AW52" s="20">
        <f>AV51*AW26*$I$16</f>
        <v>408.36553073034304</v>
      </c>
      <c r="AX52" s="20">
        <f>AW51*AX26*$I$16</f>
        <v>447.72141616701833</v>
      </c>
      <c r="AY52" s="20">
        <f>AX51*AY26*$I$16</f>
        <v>520.100769543046</v>
      </c>
      <c r="AZ52" s="20">
        <f>AY51*AZ26*$I$16</f>
        <v>604.70775826351007</v>
      </c>
      <c r="BA52" s="20">
        <f>AZ51*BA26*$I$16</f>
        <v>675.03130848033231</v>
      </c>
      <c r="BB52" s="20">
        <f>BA51*BB26*$I$16</f>
        <v>782.74054041427019</v>
      </c>
      <c r="BC52" s="20">
        <f>BB51*BC26*$I$16</f>
        <v>801.97117668589135</v>
      </c>
      <c r="BD52" s="20">
        <f>BC51*BD26*$I$16</f>
        <v>862.11092397446089</v>
      </c>
      <c r="BE52" s="20">
        <f>BD51*BE26*$I$16</f>
        <v>949.44971170153804</v>
      </c>
      <c r="BF52" s="20">
        <f>BE51*BF26*$I$16</f>
        <v>1088.045276163095</v>
      </c>
      <c r="BG52" s="20">
        <f>BF51*BG26*$I$16</f>
        <v>1084.1488273747764</v>
      </c>
      <c r="BH52" s="20">
        <f>BG51*BH26*$I$16</f>
        <v>1019.8263338281768</v>
      </c>
      <c r="BI52" s="20">
        <f>BH51*BI26*$I$16</f>
        <v>981.40984802715457</v>
      </c>
      <c r="BJ52" s="20">
        <f>BI51*BJ26*$I$16</f>
        <v>1079.3999391376803</v>
      </c>
      <c r="BK52" s="20">
        <f>BJ51*BK26*$I$16</f>
        <v>1091.5036139068482</v>
      </c>
      <c r="BL52" s="20">
        <f>BK51*BL26*$I$16</f>
        <v>1057.7285063021161</v>
      </c>
      <c r="BM52" s="20">
        <f>BL51*BM26*$I$16</f>
        <v>1095.0902731917436</v>
      </c>
      <c r="BN52" s="20">
        <f>BM51*BN26*$I$16</f>
        <v>1095.6292596252106</v>
      </c>
      <c r="BO52" s="20">
        <f>BN51*BO26*$I$16</f>
        <v>1007.0503858968464</v>
      </c>
      <c r="BP52" s="20">
        <f>BO51*BP26*$I$16</f>
        <v>953.6729184538159</v>
      </c>
      <c r="BQ52" s="20">
        <f>BP51*BQ26*$I$16</f>
        <v>963.85514019398749</v>
      </c>
      <c r="BR52" s="20">
        <f>BQ51*BR26*$I$16</f>
        <v>966.78057114582316</v>
      </c>
      <c r="BS52" s="20">
        <f>BR51*BS26*$I$16</f>
        <v>1007.1311863606385</v>
      </c>
      <c r="BT52" s="20">
        <f>BS51*BT26*$I$16</f>
        <v>1051.8348437563541</v>
      </c>
      <c r="BU52" s="20">
        <f>BT51*BU26*$I$16</f>
        <v>1012.0991612853574</v>
      </c>
      <c r="BV52" s="20">
        <f>BU51*BV26*$I$16</f>
        <v>937.45907948511183</v>
      </c>
      <c r="BW52" s="20">
        <f>BV51*BW26*$I$16</f>
        <v>1065.8524029990306</v>
      </c>
      <c r="BX52" s="20">
        <f>BW51*BX26*$I$16</f>
        <v>1061.8767538015034</v>
      </c>
      <c r="BY52" s="20">
        <f>BX51*BY26*$I$16</f>
        <v>1076.7082845892126</v>
      </c>
      <c r="BZ52" s="20">
        <f>BY51*BZ26*$I$16</f>
        <v>1211.9004254140084</v>
      </c>
      <c r="CA52" s="20">
        <f>BZ51*CA26*$I$16</f>
        <v>1126.9217596605301</v>
      </c>
      <c r="CB52" s="20">
        <f>CA51*CB26*$I$16</f>
        <v>1159.518447499634</v>
      </c>
      <c r="CC52" s="20">
        <f>CB51*CC26*$I$16</f>
        <v>1147.7470035066021</v>
      </c>
      <c r="CD52" s="20">
        <f>CC51*CD26*$I$16</f>
        <v>1255.4047174928942</v>
      </c>
      <c r="CE52" s="20">
        <f>CD51*CE26*$I$16</f>
        <v>1154.0317958324447</v>
      </c>
      <c r="CF52" s="20">
        <f>CE51*CF26*$I$16</f>
        <v>1223.4474420042332</v>
      </c>
      <c r="CG52" s="20">
        <f>CF51*CG26*$I$16</f>
        <v>1403.0484586391995</v>
      </c>
      <c r="CH52" s="20">
        <f>CG51*CH26*$I$16</f>
        <v>1623.7695143169674</v>
      </c>
      <c r="CI52" s="20">
        <f>CH51*CI26*$I$16</f>
        <v>1528.899792181096</v>
      </c>
      <c r="CJ52" s="20">
        <f>CI51*CJ26*$I$16</f>
        <v>1672.7724351590398</v>
      </c>
      <c r="CK52" s="20">
        <f>CJ51*CK26*$I$16</f>
        <v>1470.065124673642</v>
      </c>
      <c r="CL52" s="20">
        <f>CK51*CL26*$I$16</f>
        <v>1326.6988976075652</v>
      </c>
      <c r="CM52" s="20">
        <f>CL51*CM26*$I$16</f>
        <v>1534.0801453075151</v>
      </c>
      <c r="CN52" s="20">
        <f>CM51*CN26*$I$16</f>
        <v>1501.5713822296109</v>
      </c>
      <c r="CO52" s="20">
        <f>CN51*CO26*$I$16</f>
        <v>1351.2367665021675</v>
      </c>
      <c r="CP52" s="20">
        <f>CO51*CP26*$I$16</f>
        <v>1430.711990851968</v>
      </c>
      <c r="CQ52" s="20">
        <f>CP51*CQ26*$I$16</f>
        <v>1443.0649232816495</v>
      </c>
      <c r="CR52" s="20">
        <f>CQ51*CR26*$I$16</f>
        <v>1308.8004840312881</v>
      </c>
      <c r="CS52" s="20">
        <f>CR51*CS26*$I$16</f>
        <v>1429.1675567264599</v>
      </c>
      <c r="CT52" s="20">
        <f>CS51*CT26*$I$16</f>
        <v>1436.4781673909454</v>
      </c>
      <c r="CU52" s="20">
        <f>CT51*CU26*$I$16</f>
        <v>1502.6149175261849</v>
      </c>
      <c r="CV52" s="20">
        <f>CU51*CV26*$I$16</f>
        <v>1457.1022845703283</v>
      </c>
      <c r="CW52" s="20">
        <f>CV51*CW26*$I$16</f>
        <v>1631.0539097001513</v>
      </c>
    </row>
    <row r="53" spans="1:101" x14ac:dyDescent="0.25">
      <c r="B53" s="20">
        <f>IF(J21*$J$16*B26+K21*$K$16*B26-$K$19*B50*K21&lt;0,0,J21*$J$16*B26+K21*$K$16*B26-$K$19*B50*K21)</f>
        <v>199.80962794322176</v>
      </c>
      <c r="C53" s="20">
        <f>IF(B52*$J$16*C26+B53*$K$16*C26-$K$19*C50*B53&lt;0,0,B52*$J$16*C26+B53*$K$16*C26-$K$19*C50*B53)</f>
        <v>173.79499408009778</v>
      </c>
      <c r="D53" s="20">
        <f>IF(C52*$J$16*D26+C53*$K$16*D26-$K$19*D50*C53&lt;0,0,C52*$J$16*D26+C53*$K$16*D26-$K$19*D50*C53)</f>
        <v>206.85079264197503</v>
      </c>
      <c r="E53" s="20">
        <f>IF(D52*$J$16*E26+D53*$K$16*E26-$K$19*E50*D53&lt;0,0,D52*$J$16*E26+D53*$K$16*E26-$K$19*E50*D53)</f>
        <v>216.69941618390214</v>
      </c>
      <c r="F53" s="20">
        <f>IF(E52*$J$16*F26+E53*$K$16*F26-$K$19*F50*E53&lt;0,0,E52*$J$16*F26+E53*$K$16*F26-$K$19*F50*E53)</f>
        <v>193.9136315399731</v>
      </c>
      <c r="G53" s="20">
        <f>IF(F52*$J$16*G26+F53*$K$16*G26-$K$19*G50*F53&lt;0,0,F52*$J$16*G26+F53*$K$16*G26-$K$19*G50*F53)</f>
        <v>202.50351493379122</v>
      </c>
      <c r="H53" s="20">
        <f>IF(G52*$J$16*H26+G53*$K$16*H26-$K$19*H50*G53&lt;0,0,G52*$J$16*H26+G53*$K$16*H26-$K$19*H50*G53)</f>
        <v>229.18619763629877</v>
      </c>
      <c r="I53" s="20">
        <f>IF(H52*$J$16*I26+H53*$K$16*I26-$K$19*I50*H53&lt;0,0,H52*$J$16*I26+H53*$K$16*I26-$K$19*I50*H53)</f>
        <v>218.85791500048151</v>
      </c>
      <c r="J53" s="20">
        <f>IF(I52*$J$16*J26+I53*$K$16*J26-$K$19*J50*I53&lt;0,0,I52*$J$16*J26+I53*$K$16*J26-$K$19*J50*I53)</f>
        <v>217.56371044399083</v>
      </c>
      <c r="K53" s="20">
        <f>IF(J52*$J$16*K26+J53*$K$16*K26-$K$19*K50*J53&lt;0,0,J52*$J$16*K26+J53*$K$16*K26-$K$19*K50*J53)</f>
        <v>237.46348261287545</v>
      </c>
      <c r="L53" s="20">
        <f>IF(K52*$J$16*L26+K53*$K$16*L26-$K$19*L50*K53&lt;0,0,K52*$J$16*L26+K53*$K$16*L26-$K$19*L50*K53)</f>
        <v>222.16528998968732</v>
      </c>
      <c r="M53" s="20">
        <f>IF(L52*$J$16*M26+L53*$K$16*M26-$K$19*M50*L53&lt;0,0,L52*$J$16*M26+L53*$K$16*M26-$K$19*M50*L53)</f>
        <v>216.46607941389928</v>
      </c>
      <c r="N53" s="20">
        <f>IF(M52*$J$16*N26+M53*$K$16*N26-$K$19*N50*M53&lt;0,0,M52*$J$16*N26+M53*$K$16*N26-$K$19*N50*M53)</f>
        <v>235.2881857633279</v>
      </c>
      <c r="O53" s="20">
        <f>IF(N52*$J$16*O26+N53*$K$16*O26-$K$19*O50*N53&lt;0,0,N52*$J$16*O26+N53*$K$16*O26-$K$19*O50*N53)</f>
        <v>224.92960630190422</v>
      </c>
      <c r="P53" s="20">
        <f>IF(O52*$J$16*P26+O53*$K$16*P26-$K$19*P50*O53&lt;0,0,O52*$J$16*P26+O53*$K$16*P26-$K$19*P50*O53)</f>
        <v>256.24376312435049</v>
      </c>
      <c r="Q53" s="20">
        <f>IF(P52*$J$16*Q26+P53*$K$16*Q26-$K$19*Q50*P53&lt;0,0,P52*$J$16*Q26+P53*$K$16*Q26-$K$19*Q50*P53)</f>
        <v>226.88357106317247</v>
      </c>
      <c r="R53" s="20">
        <f>IF(Q52*$J$16*R26+Q53*$K$16*R26-$K$19*R50*Q53&lt;0,0,Q52*$J$16*R26+Q53*$K$16*R26-$K$19*R50*Q53)</f>
        <v>211.95260723553287</v>
      </c>
      <c r="S53" s="20">
        <f>IF(R52*$J$16*S26+R53*$K$16*S26-$K$19*S50*R53&lt;0,0,R52*$J$16*S26+R53*$K$16*S26-$K$19*S50*R53)</f>
        <v>243.93322645265579</v>
      </c>
      <c r="T53" s="20">
        <f>IF(S52*$J$16*T26+S53*$K$16*T26-$K$19*T50*S53&lt;0,0,S52*$J$16*T26+S53*$K$16*T26-$K$19*T50*S53)</f>
        <v>271.85386476828381</v>
      </c>
      <c r="U53" s="20">
        <f>IF(T52*$J$16*U26+T53*$K$16*U26-$K$19*U50*T53&lt;0,0,T52*$J$16*U26+T53*$K$16*U26-$K$19*U50*T53)</f>
        <v>275.94550536569619</v>
      </c>
      <c r="V53" s="20">
        <f>IF(U52*$J$16*V26+U53*$K$16*V26-$K$19*V50*U53&lt;0,0,U52*$J$16*V26+U53*$K$16*V26-$K$19*V50*U53)</f>
        <v>308.61053658088025</v>
      </c>
      <c r="W53" s="20">
        <f>IF(V52*$J$16*W26+V53*$K$16*W26-$K$19*W50*V53&lt;0,0,V52*$J$16*W26+V53*$K$16*W26-$K$19*W50*V53)</f>
        <v>352.47026258597629</v>
      </c>
      <c r="X53" s="20">
        <f>IF(W52*$J$16*X26+W53*$K$16*X26-$K$19*X50*W53&lt;0,0,W52*$J$16*X26+W53*$K$16*X26-$K$19*X50*W53)</f>
        <v>356.77040789864338</v>
      </c>
      <c r="Y53" s="20">
        <f>IF(X52*$J$16*Y26+X53*$K$16*Y26-$K$19*Y50*X53&lt;0,0,X52*$J$16*Y26+X53*$K$16*Y26-$K$19*Y50*X53)</f>
        <v>311.86746717993981</v>
      </c>
      <c r="Z53" s="20">
        <f>IF(Y52*$J$16*Z26+Y53*$K$16*Z26-$K$19*Z50*Y53&lt;0,0,Y52*$J$16*Z26+Y53*$K$16*Z26-$K$19*Z50*Y53)</f>
        <v>341.57712846664924</v>
      </c>
      <c r="AA53" s="20">
        <f>IF(Z52*$J$16*AA26+Z53*$K$16*AA26-$K$19*AA50*Z53&lt;0,0,Z52*$J$16*AA26+Z53*$K$16*AA26-$K$19*AA50*Z53)</f>
        <v>371.67575012812324</v>
      </c>
      <c r="AB53" s="20">
        <f>IF(AA52*$J$16*AB26+AA53*$K$16*AB26-$K$19*AB50*AA53&lt;0,0,AA52*$J$16*AB26+AA53*$K$16*AB26-$K$19*AB50*AA53)</f>
        <v>393.17252814459022</v>
      </c>
      <c r="AC53" s="20">
        <f>IF(AB52*$J$16*AC26+AB53*$K$16*AC26-$K$19*AC50*AB53&lt;0,0,AB52*$J$16*AC26+AB53*$K$16*AC26-$K$19*AC50*AB53)</f>
        <v>375.90283871528129</v>
      </c>
      <c r="AD53" s="20">
        <f>IF(AC52*$J$16*AD26+AC53*$K$16*AD26-$K$19*AD50*AC53&lt;0,0,AC52*$J$16*AD26+AC53*$K$16*AD26-$K$19*AD50*AC53)</f>
        <v>396.42546422988164</v>
      </c>
      <c r="AE53" s="20">
        <f>IF(AD52*$J$16*AE26+AD53*$K$16*AE26-$K$19*AE50*AD53&lt;0,0,AD52*$J$16*AE26+AD53*$K$16*AE26-$K$19*AE50*AD53)</f>
        <v>380.83179607714021</v>
      </c>
      <c r="AF53" s="20">
        <f>IF(AE52*$J$16*AF26+AE53*$K$16*AF26-$K$19*AF50*AE53&lt;0,0,AE52*$J$16*AF26+AE53*$K$16*AF26-$K$19*AF50*AE53)</f>
        <v>403.93899355339397</v>
      </c>
      <c r="AG53" s="20">
        <f>IF(AF52*$J$16*AG26+AF53*$K$16*AG26-$K$19*AG50*AF53&lt;0,0,AF52*$J$16*AG26+AF53*$K$16*AG26-$K$19*AG50*AF53)</f>
        <v>415.77423759643324</v>
      </c>
      <c r="AH53" s="20">
        <f>IF(AG52*$J$16*AH26+AG53*$K$16*AH26-$K$19*AH50*AG53&lt;0,0,AG52*$J$16*AH26+AG53*$K$16*AH26-$K$19*AH50*AG53)</f>
        <v>472.07165362204796</v>
      </c>
      <c r="AI53" s="20">
        <f>IF(AH52*$J$16*AI26+AH53*$K$16*AI26-$K$19*AI50*AH53&lt;0,0,AH52*$J$16*AI26+AH53*$K$16*AI26-$K$19*AI50*AH53)</f>
        <v>438.82138911942616</v>
      </c>
      <c r="AJ53" s="20">
        <f>IF(AI52*$J$16*AJ26+AI53*$K$16*AJ26-$K$19*AJ50*AI53&lt;0,0,AI52*$J$16*AJ26+AI53*$K$16*AJ26-$K$19*AJ50*AI53)</f>
        <v>477.40527330359714</v>
      </c>
      <c r="AK53" s="20">
        <f>IF(AJ52*$J$16*AK26+AJ53*$K$16*AK26-$K$19*AK50*AJ53&lt;0,0,AJ52*$J$16*AK26+AJ53*$K$16*AK26-$K$19*AK50*AJ53)</f>
        <v>416.7433772338785</v>
      </c>
      <c r="AL53" s="20">
        <f>IF(AK52*$J$16*AL26+AK53*$K$16*AL26-$K$19*AL50*AK53&lt;0,0,AK52*$J$16*AL26+AK53*$K$16*AL26-$K$19*AL50*AK53)</f>
        <v>462.8230583227662</v>
      </c>
      <c r="AM53" s="20">
        <f>IF(AL52*$J$16*AM26+AL53*$K$16*AM26-$K$19*AM50*AL53&lt;0,0,AL52*$J$16*AM26+AL53*$K$16*AM26-$K$19*AM50*AL53)</f>
        <v>441.94542699261478</v>
      </c>
      <c r="AN53" s="20">
        <f>IF(AM52*$J$16*AN26+AM53*$K$16*AN26-$K$19*AN50*AM53&lt;0,0,AM52*$J$16*AN26+AM53*$K$16*AN26-$K$19*AN50*AM53)</f>
        <v>446.29478490994347</v>
      </c>
      <c r="AO53" s="20">
        <f>IF(AN52*$J$16*AO26+AN53*$K$16*AO26-$K$19*AO50*AN53&lt;0,0,AN52*$J$16*AO26+AN53*$K$16*AO26-$K$19*AO50*AN53)</f>
        <v>426.63138418142228</v>
      </c>
      <c r="AP53" s="20">
        <f>IF(AO52*$J$16*AP26+AO53*$K$16*AP26-$K$19*AP50*AO53&lt;0,0,AO52*$J$16*AP26+AO53*$K$16*AP26-$K$19*AP50*AO53)</f>
        <v>466.47564355904416</v>
      </c>
      <c r="AQ53" s="20">
        <f>IF(AP52*$J$16*AQ26+AP53*$K$16*AQ26-$K$19*AQ50*AP53&lt;0,0,AP52*$J$16*AQ26+AP53*$K$16*AQ26-$K$19*AQ50*AP53)</f>
        <v>479.92227049423087</v>
      </c>
      <c r="AR53" s="20">
        <f>IF(AQ52*$J$16*AR26+AQ53*$K$16*AR26-$K$19*AR50*AQ53&lt;0,0,AQ52*$J$16*AR26+AQ53*$K$16*AR26-$K$19*AR50*AQ53)</f>
        <v>522.10464707195774</v>
      </c>
      <c r="AS53" s="20">
        <f>IF(AR52*$J$16*AS26+AR53*$K$16*AS26-$K$19*AS50*AR53&lt;0,0,AR52*$J$16*AS26+AR53*$K$16*AS26-$K$19*AS50*AR53)</f>
        <v>504.53083003426298</v>
      </c>
      <c r="AT53" s="20">
        <f>IF(AS52*$J$16*AT26+AS53*$K$16*AT26-$K$19*AT50*AS53&lt;0,0,AS52*$J$16*AT26+AS53*$K$16*AT26-$K$19*AT50*AS53)</f>
        <v>444.02756408064579</v>
      </c>
      <c r="AU53" s="20">
        <f>IF(AT52*$J$16*AU26+AT53*$K$16*AU26-$K$19*AU50*AT53&lt;0,0,AT52*$J$16*AU26+AT53*$K$16*AU26-$K$19*AU50*AT53)</f>
        <v>428.86233848142206</v>
      </c>
      <c r="AV53" s="20">
        <f>IF(AU52*$J$16*AV26+AU53*$K$16*AV26-$K$19*AV50*AU53&lt;0,0,AU52*$J$16*AV26+AU53*$K$16*AV26-$K$19*AV50*AU53)</f>
        <v>491.24339586294002</v>
      </c>
      <c r="AW53" s="20">
        <f>IF(AV52*$J$16*AW26+AV53*$K$16*AW26-$K$19*AW50*AV53&lt;0,0,AV52*$J$16*AW26+AV53*$K$16*AW26-$K$19*AW50*AV53)</f>
        <v>431.32444759491881</v>
      </c>
      <c r="AX53" s="20">
        <f>IF(AW52*$J$16*AX26+AW53*$K$16*AX26-$K$19*AX50*AW53&lt;0,0,AW52*$J$16*AX26+AW53*$K$16*AX26-$K$19*AX50*AW53)</f>
        <v>472.89322888688173</v>
      </c>
      <c r="AY53" s="20">
        <f>IF(AX52*$J$16*AY26+AX53*$K$16*AY26-$K$19*AY50*AX53&lt;0,0,AX52*$J$16*AY26+AX53*$K$16*AY26-$K$19*AY50*AX53)</f>
        <v>549.3415662892769</v>
      </c>
      <c r="AZ53" s="20">
        <f>IF(AY52*$J$16*AZ26+AY53*$K$16*AZ26-$K$19*AZ50*AY53&lt;0,0,AY52*$J$16*AZ26+AY53*$K$16*AZ26-$K$19*AZ50*AY53)</f>
        <v>638.70530624836829</v>
      </c>
      <c r="BA53" s="20">
        <f>IF(AZ52*$J$16*BA26+AZ53*$K$16*BA26-$K$19*BA50*AZ53&lt;0,0,AZ52*$J$16*BA26+AZ53*$K$16*BA26-$K$19*BA50*AZ53)</f>
        <v>712.98277607996238</v>
      </c>
      <c r="BB53" s="20">
        <f>IF(BA52*$J$16*BB26+BA53*$K$16*BB26-$K$19*BB50*BA53&lt;0,0,BA52*$J$16*BB26+BA53*$K$16*BB26-$K$19*BB50*BA53)</f>
        <v>826.74744313736937</v>
      </c>
      <c r="BC53" s="20">
        <f>IF(BB52*$J$16*BC26+BB53*$K$16*BC26-$K$19*BC50*BB53&lt;0,0,BB52*$J$16*BC26+BB53*$K$16*BC26-$K$19*BC50*BB53)</f>
        <v>847.05920150978045</v>
      </c>
      <c r="BD53" s="20">
        <f>IF(BC52*$J$16*BD26+BC53*$K$16*BD26-$K$19*BD50*BC53&lt;0,0,BC52*$J$16*BD26+BC53*$K$16*BD26-$K$19*BD50*BC53)</f>
        <v>910.58023622579844</v>
      </c>
      <c r="BE53" s="20">
        <f>IF(BD52*$J$16*BE26+BD53*$K$16*BE26-$K$19*BE50*BD53&lt;0,0,BD52*$J$16*BE26+BD53*$K$16*BE26-$K$19*BE50*BD53)</f>
        <v>1002.8293046846679</v>
      </c>
      <c r="BF53" s="20">
        <f>IF(BE52*$J$16*BF26+BE53*$K$16*BF26-$K$19*BF50*BE53&lt;0,0,BE52*$J$16*BF26+BE53*$K$16*BF26-$K$19*BF50*BE53)</f>
        <v>1149.2168676902379</v>
      </c>
      <c r="BG53" s="20">
        <f>IF(BF52*$J$16*BG26+BF53*$K$16*BG26-$K$19*BG50*BF53&lt;0,0,BF52*$J$16*BG26+BF53*$K$16*BG26-$K$19*BG50*BF53)</f>
        <v>1145.1014262811511</v>
      </c>
      <c r="BH53" s="20">
        <f>IF(BG52*$J$16*BH26+BG53*$K$16*BH26-$K$19*BH50*BG53&lt;0,0,BG52*$J$16*BH26+BG53*$K$16*BH26-$K$19*BH50*BG53)</f>
        <v>1077.1626157713454</v>
      </c>
      <c r="BI53" s="20">
        <f>IF(BH52*$J$16*BI26+BH53*$K$16*BI26-$K$19*BI50*BH53&lt;0,0,BH52*$J$16*BI26+BH53*$K$16*BI26-$K$19*BI50*BH53)</f>
        <v>1036.5862574631522</v>
      </c>
      <c r="BJ53" s="20">
        <f>IF(BI52*$J$16*BJ26+BI53*$K$16*BJ26-$K$19*BJ50*BI53&lt;0,0,BI52*$J$16*BJ26+BI53*$K$16*BJ26-$K$19*BJ50*BI53)</f>
        <v>1140.0855298827453</v>
      </c>
      <c r="BK53" s="20">
        <f>IF(BJ52*$J$16*BK26+BJ53*$K$16*BK26-$K$19*BK50*BJ53&lt;0,0,BJ52*$J$16*BK26+BJ53*$K$16*BK26-$K$19*BK50*BJ53)</f>
        <v>1152.8697014846205</v>
      </c>
      <c r="BL53" s="20">
        <f>IF(BK52*$J$16*BL26+BK53*$K$16*BL26-$K$19*BL50*BK53&lt;0,0,BK52*$J$16*BL26+BK53*$K$16*BL26-$K$19*BL50*BK53)</f>
        <v>1117.1956848179268</v>
      </c>
      <c r="BM53" s="20">
        <f>IF(BL52*$J$16*BM26+BL53*$K$16*BM26-$K$19*BM50*BL53&lt;0,0,BL52*$J$16*BM26+BL53*$K$16*BM26-$K$19*BM50*BL53)</f>
        <v>1156.6579953269447</v>
      </c>
      <c r="BN53" s="20">
        <f>IF(BM52*$J$16*BN26+BM53*$K$16*BN26-$K$19*BN50*BM53&lt;0,0,BM52*$J$16*BN26+BM53*$K$16*BN26-$K$19*BN50*BM53)</f>
        <v>1157.2272919607158</v>
      </c>
      <c r="BO53" s="20">
        <f>IF(BN52*$J$16*BO26+BN53*$K$16*BO26-$K$19*BO50*BN53&lt;0,0,BN52*$J$16*BO26+BN53*$K$16*BO26-$K$19*BO50*BN53)</f>
        <v>1063.6683651184367</v>
      </c>
      <c r="BP53" s="20">
        <f>IF(BO52*$J$16*BP26+BO53*$K$16*BP26-$K$19*BP50*BO53&lt;0,0,BO52*$J$16*BP26+BO53*$K$16*BP26-$K$19*BP50*BO53)</f>
        <v>1007.2899313046411</v>
      </c>
      <c r="BQ53" s="20">
        <f>IF(BP52*$J$16*BQ26+BP53*$K$16*BQ26-$K$19*BQ50*BP53&lt;0,0,BP52*$J$16*BQ26+BP53*$K$16*BQ26-$K$19*BQ50*BP53)</f>
        <v>1018.0446175672391</v>
      </c>
      <c r="BR53" s="20">
        <f>IF(BQ52*$J$16*BR26+BQ53*$K$16*BR26-$K$19*BR50*BQ53&lt;0,0,BQ52*$J$16*BR26+BQ53*$K$16*BR26-$K$19*BR50*BQ53)</f>
        <v>1021.1345187681386</v>
      </c>
      <c r="BS53" s="20">
        <f>IF(BR52*$J$16*BS26+BR53*$K$16*BS26-$K$19*BS50*BR53&lt;0,0,BR52*$J$16*BS26+BR53*$K$16*BS26-$K$19*BS50*BR53)</f>
        <v>1063.7537090428305</v>
      </c>
      <c r="BT53" s="20">
        <f>IF(BS52*$J$16*BT26+BS53*$K$16*BT26-$K$19*BT50*BS53&lt;0,0,BS52*$J$16*BT26+BS53*$K$16*BT26-$K$19*BT50*BS53)</f>
        <v>1110.9706793173777</v>
      </c>
      <c r="BU53" s="20">
        <f>IF(BT52*$J$16*BU26+BT53*$K$16*BU26-$K$19*BU50*BT53&lt;0,0,BT52*$J$16*BU26+BT53*$K$16*BU26-$K$19*BU50*BT53)</f>
        <v>1069.0009927914848</v>
      </c>
      <c r="BV53" s="20">
        <f>IF(BU52*$J$16*BV26+BU53*$K$16*BV26-$K$19*BV50*BU53&lt;0,0,BU52*$J$16*BV26+BU53*$K$16*BV26-$K$19*BV50*BU53)</f>
        <v>990.16452565745487</v>
      </c>
      <c r="BW53" s="20">
        <f>IF(BV52*$J$16*BW26+BV53*$K$16*BW26-$K$19*BW50*BV53&lt;0,0,BV52*$J$16*BW26+BV53*$K$16*BW26-$K$19*BW50*BV53)</f>
        <v>1125.7763275665975</v>
      </c>
      <c r="BX53" s="20">
        <f>IF(BW52*$J$16*BX26+BW53*$K$16*BX26-$K$19*BX50*BW53&lt;0,0,BW52*$J$16*BX26+BW53*$K$16*BX26-$K$19*BX50*BW53)</f>
        <v>1121.5771610490415</v>
      </c>
      <c r="BY53" s="20">
        <f>IF(BX52*$J$16*BY26+BX53*$K$16*BY26-$K$19*BY50*BX53&lt;0,0,BX52*$J$16*BY26+BX53*$K$16*BY26-$K$19*BY50*BX53)</f>
        <v>1137.2425437357026</v>
      </c>
      <c r="BZ53" s="20">
        <f>IF(BY52*$J$16*BZ26+BY53*$K$16*BZ26-$K$19*BZ50*BY53&lt;0,0,BY52*$J$16*BZ26+BY53*$K$16*BZ26-$K$19*BZ50*BY53)</f>
        <v>1280.0354028769525</v>
      </c>
      <c r="CA53" s="20">
        <f>IF(BZ52*$J$16*CA26+BZ53*$K$16*CA26-$K$19*CA50*BZ53&lt;0,0,BZ52*$J$16*CA26+BZ53*$K$16*CA26-$K$19*CA50*BZ53)</f>
        <v>1190.2791009397606</v>
      </c>
      <c r="CB53" s="20">
        <f>IF(CA52*$J$16*CB26+CA53*$K$16*CB26-$K$19*CB50*CA53&lt;0,0,CA52*$J$16*CB26+CA53*$K$16*CB26-$K$19*CB50*CA53)</f>
        <v>1224.7084264114105</v>
      </c>
      <c r="CC53" s="20">
        <f>IF(CB52*$J$16*CC26+CB53*$K$16*CC26-$K$19*CC50*CB53&lt;0,0,CB52*$J$16*CC26+CB53*$K$16*CC26-$K$19*CC50*CB53)</f>
        <v>1212.2751730899649</v>
      </c>
      <c r="CD53" s="20">
        <f>IF(CC52*$J$16*CD26+CC53*$K$16*CD26-$K$19*CD50*CC53&lt;0,0,CC52*$J$16*CD26+CC53*$K$16*CD26-$K$19*CD50*CC53)</f>
        <v>1325.9855757992402</v>
      </c>
      <c r="CE53" s="20">
        <f>IF(CD52*$J$16*CE26+CD53*$K$16*CE26-$K$19*CE50*CD53&lt;0,0,CD52*$J$16*CE26+CD53*$K$16*CE26-$K$19*CE50*CD53)</f>
        <v>1218.9133064890161</v>
      </c>
      <c r="CF53" s="20">
        <f>IF(CE52*$J$16*CF26+CE53*$K$16*CF26-$K$19*CF50*CE53&lt;0,0,CE52*$J$16*CF26+CE53*$K$16*CF26-$K$19*CF50*CE53)</f>
        <v>1292.2316111449104</v>
      </c>
      <c r="CG53" s="20">
        <f>IF(CF52*$J$16*CG26+CF53*$K$16*CG26-$K$19*CG50*CF53&lt;0,0,CF52*$J$16*CG26+CF53*$K$16*CG26-$K$19*CG50*CF53)</f>
        <v>1481.9300838365966</v>
      </c>
      <c r="CH53" s="20">
        <f>IF(CG52*$J$16*CH26+CG53*$K$16*CH26-$K$19*CH50*CG53&lt;0,0,CG52*$J$16*CH26+CG53*$K$16*CH26-$K$19*CH50*CG53)</f>
        <v>1715.0604297485941</v>
      </c>
      <c r="CI53" s="20">
        <f>IF(CH52*$J$16*CI26+CH53*$K$16*CI26-$K$19*CI50*CH53&lt;0,0,CH52*$J$16*CI26+CH53*$K$16*CI26-$K$19*CI50*CH53)</f>
        <v>1614.8569802973175</v>
      </c>
      <c r="CJ53" s="20">
        <f>IF(CI52*$J$16*CJ26+CI53*$K$16*CJ26-$K$19*CJ50*CI53&lt;0,0,CI52*$J$16*CJ26+CI53*$K$16*CJ26-$K$19*CJ50*CI53)</f>
        <v>1766.8183730755932</v>
      </c>
      <c r="CK53" s="20">
        <f>IF(CJ52*$J$16*CK26+CJ53*$K$16*CK26-$K$19*CK50*CJ53&lt;0,0,CJ52*$J$16*CK26+CJ53*$K$16*CK26-$K$19*CK50*CJ53)</f>
        <v>1552.7145338414787</v>
      </c>
      <c r="CL53" s="20">
        <f>IF(CK52*$J$16*CL26+CK53*$K$16*CL26-$K$19*CL50*CK53&lt;0,0,CK52*$J$16*CL26+CK53*$K$16*CL26-$K$19*CL50*CK53)</f>
        <v>1401.2880285057342</v>
      </c>
      <c r="CM53" s="20">
        <f>IF(CL52*$J$16*CM26+CL53*$K$16*CM26-$K$19*CM50*CL53&lt;0,0,CL52*$J$16*CM26+CL53*$K$16*CM26-$K$19*CM50*CL53)</f>
        <v>1620.3285811721671</v>
      </c>
      <c r="CN53" s="20">
        <f>IF(CM52*$J$16*CN26+CM53*$K$16*CN26-$K$19*CN50*CM53&lt;0,0,CM52*$J$16*CN26+CM53*$K$16*CN26-$K$19*CN50*CM53)</f>
        <v>1585.9921235152653</v>
      </c>
      <c r="CO53" s="20">
        <f>IF(CN52*$J$16*CO26+CN53*$K$16*CO26-$K$19*CO50*CN53&lt;0,0,CN52*$J$16*CO26+CN53*$K$16*CO26-$K$19*CO50*CN53)</f>
        <v>1427.2054555839991</v>
      </c>
      <c r="CP53" s="20">
        <f>IF(CO52*$J$16*CP26+CO53*$K$16*CP26-$K$19*CP50*CO53&lt;0,0,CO52*$J$16*CP26+CO53*$K$16*CP26-$K$19*CP50*CO53)</f>
        <v>1511.1489039803505</v>
      </c>
      <c r="CQ53" s="20">
        <f>IF(CP52*$J$16*CQ26+CP53*$K$16*CQ26-$K$19*CQ50*CP53&lt;0,0,CP52*$J$16*CQ26+CP53*$K$16*CQ26-$K$19*CQ50*CP53)</f>
        <v>1524.1963380023226</v>
      </c>
      <c r="CR53" s="20">
        <f>IF(CQ52*$J$16*CR26+CQ53*$K$16*CR26-$K$19*CR50*CQ53&lt;0,0,CQ52*$J$16*CR26+CQ53*$K$16*CR26-$K$19*CR50*CQ53)</f>
        <v>1382.3833375394283</v>
      </c>
      <c r="CS53" s="20">
        <f>IF(CR52*$J$16*CS26+CR53*$K$16*CS26-$K$19*CS50*CR53&lt;0,0,CR52*$J$16*CS26+CR53*$K$16*CS26-$K$19*CS50*CR53)</f>
        <v>1509.5176393012798</v>
      </c>
      <c r="CT53" s="20">
        <f>IF(CS52*$J$16*CT26+CS53*$K$16*CT26-$K$19*CT50*CS53&lt;0,0,CS52*$J$16*CT26+CS53*$K$16*CT26-$K$19*CT50*CS53)</f>
        <v>1517.2392641745901</v>
      </c>
      <c r="CU53" s="20">
        <f>IF(CT52*$J$16*CU26+CT53*$K$16*CU26-$K$19*CU50*CT53&lt;0,0,CT52*$J$16*CU26+CT53*$K$16*CU26-$K$19*CU50*CT53)</f>
        <v>1587.0943280288971</v>
      </c>
      <c r="CV53" s="20">
        <f>IF(CU52*$J$16*CV26+CU53*$K$16*CV26-$K$19*CV50*CU53&lt;0,0,CU52*$J$16*CV26+CU53*$K$16*CV26-$K$19*CV50*CU53)</f>
        <v>1539.0229021594587</v>
      </c>
      <c r="CW53" s="20">
        <f>IF(CV52*$J$16*CW26+CV53*$K$16*CW26-$K$19*CW50*CV53&lt;0,0,CV52*$J$16*CW26+CV53*$K$16*CW26-$K$19*CW50*CV53)</f>
        <v>1722.7543654745541</v>
      </c>
    </row>
    <row r="54" spans="1:101" s="4" customFormat="1" x14ac:dyDescent="0.25">
      <c r="A54" s="4" t="s">
        <v>34</v>
      </c>
      <c r="B54" s="22">
        <f t="shared" ref="B54:AG54" si="25">SUM(B51:B53)</f>
        <v>619.84738595525005</v>
      </c>
      <c r="C54" s="22">
        <f t="shared" si="25"/>
        <v>651.25095423529649</v>
      </c>
      <c r="D54" s="22">
        <f t="shared" si="25"/>
        <v>669.78515482548619</v>
      </c>
      <c r="E54" s="22">
        <f t="shared" si="25"/>
        <v>684.50661919170273</v>
      </c>
      <c r="F54" s="22">
        <f t="shared" si="25"/>
        <v>673.70340564818571</v>
      </c>
      <c r="G54" s="22">
        <f t="shared" si="25"/>
        <v>675.76145813541416</v>
      </c>
      <c r="H54" s="22">
        <f t="shared" si="25"/>
        <v>741.01492422872127</v>
      </c>
      <c r="I54" s="22">
        <f t="shared" si="25"/>
        <v>736.97714414683185</v>
      </c>
      <c r="J54" s="22">
        <f t="shared" si="25"/>
        <v>728.85374069009549</v>
      </c>
      <c r="K54" s="22">
        <f t="shared" si="25"/>
        <v>779.50518319313096</v>
      </c>
      <c r="L54" s="22">
        <f t="shared" si="25"/>
        <v>739.93482182349317</v>
      </c>
      <c r="M54" s="22">
        <f t="shared" si="25"/>
        <v>723.353420521266</v>
      </c>
      <c r="N54" s="22">
        <f t="shared" si="25"/>
        <v>778.28762087029327</v>
      </c>
      <c r="O54" s="22">
        <f t="shared" si="25"/>
        <v>746.93540709634681</v>
      </c>
      <c r="P54" s="22">
        <f t="shared" si="25"/>
        <v>853.96643978500265</v>
      </c>
      <c r="Q54" s="22">
        <f t="shared" si="25"/>
        <v>752.90128094468776</v>
      </c>
      <c r="R54" s="22">
        <f t="shared" si="25"/>
        <v>703.63201435116798</v>
      </c>
      <c r="S54" s="22">
        <f t="shared" si="25"/>
        <v>811.58723525102778</v>
      </c>
      <c r="T54" s="22">
        <f t="shared" si="25"/>
        <v>903.14182976350639</v>
      </c>
      <c r="U54" s="22">
        <f t="shared" si="25"/>
        <v>916.35758829688666</v>
      </c>
      <c r="V54" s="22">
        <f t="shared" si="25"/>
        <v>1025.9380969713825</v>
      </c>
      <c r="W54" s="22">
        <f t="shared" si="25"/>
        <v>1171.298568565478</v>
      </c>
      <c r="X54" s="22">
        <f t="shared" si="25"/>
        <v>1185.1162690934661</v>
      </c>
      <c r="Y54" s="22">
        <f t="shared" si="25"/>
        <v>1036.4181293503398</v>
      </c>
      <c r="Z54" s="22">
        <f t="shared" si="25"/>
        <v>1135.1217029652321</v>
      </c>
      <c r="AA54" s="22">
        <f t="shared" si="25"/>
        <v>1234.8505739146826</v>
      </c>
      <c r="AB54" s="22">
        <f t="shared" si="25"/>
        <v>1306.467914629437</v>
      </c>
      <c r="AC54" s="22">
        <f t="shared" si="25"/>
        <v>1249.1450811276982</v>
      </c>
      <c r="AD54" s="22">
        <f t="shared" si="25"/>
        <v>1317.1922786254204</v>
      </c>
      <c r="AE54" s="22">
        <f t="shared" si="25"/>
        <v>1265.4260337357564</v>
      </c>
      <c r="AF54" s="22">
        <f t="shared" si="25"/>
        <v>1342.265904014806</v>
      </c>
      <c r="AG54" s="22">
        <f t="shared" si="25"/>
        <v>1381.5300066767206</v>
      </c>
      <c r="AH54" s="22">
        <f t="shared" ref="AH54:BM54" si="26">SUM(AH51:AH53)</f>
        <v>1568.5961171431027</v>
      </c>
      <c r="AI54" s="22">
        <f t="shared" si="26"/>
        <v>1458.1498349874055</v>
      </c>
      <c r="AJ54" s="22">
        <f t="shared" si="26"/>
        <v>1586.3351755626684</v>
      </c>
      <c r="AK54" s="22">
        <f t="shared" si="26"/>
        <v>1384.757950650599</v>
      </c>
      <c r="AL54" s="22">
        <f t="shared" si="26"/>
        <v>1537.8904312803681</v>
      </c>
      <c r="AM54" s="22">
        <f t="shared" si="26"/>
        <v>1468.512111674883</v>
      </c>
      <c r="AN54" s="22">
        <f t="shared" si="26"/>
        <v>1482.957058642414</v>
      </c>
      <c r="AO54" s="22">
        <f t="shared" si="26"/>
        <v>1417.6259040109212</v>
      </c>
      <c r="AP54" s="22">
        <f t="shared" si="26"/>
        <v>1550.0219210006856</v>
      </c>
      <c r="AQ54" s="22">
        <f t="shared" si="26"/>
        <v>1594.6984492294091</v>
      </c>
      <c r="AR54" s="22">
        <f t="shared" si="26"/>
        <v>1734.8658371438476</v>
      </c>
      <c r="AS54" s="22">
        <f t="shared" si="26"/>
        <v>1676.472171100655</v>
      </c>
      <c r="AT54" s="22">
        <f t="shared" si="26"/>
        <v>1475.4279849955249</v>
      </c>
      <c r="AU54" s="22">
        <f t="shared" si="26"/>
        <v>1425.0369911754519</v>
      </c>
      <c r="AV54" s="22">
        <f t="shared" si="26"/>
        <v>1632.3195701274435</v>
      </c>
      <c r="AW54" s="22">
        <f t="shared" si="26"/>
        <v>1433.2182267459739</v>
      </c>
      <c r="AX54" s="22">
        <f t="shared" si="26"/>
        <v>1571.3442203302197</v>
      </c>
      <c r="AY54" s="22">
        <f t="shared" si="26"/>
        <v>1825.3696567976383</v>
      </c>
      <c r="AZ54" s="22">
        <f t="shared" si="26"/>
        <v>2122.3100109737356</v>
      </c>
      <c r="BA54" s="22">
        <f t="shared" si="26"/>
        <v>2369.1213243699585</v>
      </c>
      <c r="BB54" s="22">
        <f t="shared" si="26"/>
        <v>2747.1424637349978</v>
      </c>
      <c r="BC54" s="22">
        <f t="shared" si="26"/>
        <v>2814.6349292155328</v>
      </c>
      <c r="BD54" s="22">
        <f t="shared" si="26"/>
        <v>3025.7044402800539</v>
      </c>
      <c r="BE54" s="22">
        <f t="shared" si="26"/>
        <v>3332.2326952660446</v>
      </c>
      <c r="BF54" s="22">
        <f t="shared" si="26"/>
        <v>3818.6539028082875</v>
      </c>
      <c r="BG54" s="22">
        <f t="shared" si="26"/>
        <v>3804.9788641667592</v>
      </c>
      <c r="BH54" s="22">
        <f t="shared" si="26"/>
        <v>3579.229713187784</v>
      </c>
      <c r="BI54" s="22">
        <f t="shared" si="26"/>
        <v>3444.401349514942</v>
      </c>
      <c r="BJ54" s="22">
        <f t="shared" si="26"/>
        <v>3788.3119268644887</v>
      </c>
      <c r="BK54" s="22">
        <f t="shared" si="26"/>
        <v>3830.7915834005762</v>
      </c>
      <c r="BL54" s="22">
        <f t="shared" si="26"/>
        <v>3712.2528665425998</v>
      </c>
      <c r="BM54" s="22">
        <f t="shared" si="26"/>
        <v>3843.3794496122473</v>
      </c>
      <c r="BN54" s="22">
        <f t="shared" ref="BN54:CS54" si="27">SUM(BN51:BN53)</f>
        <v>3845.2711236464474</v>
      </c>
      <c r="BO54" s="22">
        <f t="shared" si="27"/>
        <v>3534.390600527986</v>
      </c>
      <c r="BP54" s="22">
        <f t="shared" si="27"/>
        <v>3347.0545674713003</v>
      </c>
      <c r="BQ54" s="22">
        <f t="shared" si="27"/>
        <v>3382.7905726283047</v>
      </c>
      <c r="BR54" s="22">
        <f t="shared" si="27"/>
        <v>3393.0577982227082</v>
      </c>
      <c r="BS54" s="22">
        <f t="shared" si="27"/>
        <v>3534.6741792101998</v>
      </c>
      <c r="BT54" s="22">
        <f t="shared" si="27"/>
        <v>3691.5682059600463</v>
      </c>
      <c r="BU54" s="22">
        <f t="shared" si="27"/>
        <v>3552.1100175918818</v>
      </c>
      <c r="BV54" s="22">
        <f t="shared" si="27"/>
        <v>3290.149732977372</v>
      </c>
      <c r="BW54" s="22">
        <f t="shared" si="27"/>
        <v>3740.7648791890447</v>
      </c>
      <c r="BX54" s="22">
        <f t="shared" si="27"/>
        <v>3726.811757587966</v>
      </c>
      <c r="BY54" s="22">
        <f t="shared" si="27"/>
        <v>3778.8651828153006</v>
      </c>
      <c r="BZ54" s="22">
        <f t="shared" si="27"/>
        <v>4253.3417718143382</v>
      </c>
      <c r="CA54" s="22">
        <f t="shared" si="27"/>
        <v>3955.0967175342221</v>
      </c>
      <c r="CB54" s="22">
        <f t="shared" si="27"/>
        <v>4069.4995600469169</v>
      </c>
      <c r="CC54" s="22">
        <f t="shared" si="27"/>
        <v>4028.1859558434512</v>
      </c>
      <c r="CD54" s="22">
        <f t="shared" si="27"/>
        <v>4406.0264472838453</v>
      </c>
      <c r="CE54" s="22">
        <f t="shared" si="27"/>
        <v>4050.2433537453076</v>
      </c>
      <c r="CF54" s="22">
        <f t="shared" si="27"/>
        <v>4293.8677152823984</v>
      </c>
      <c r="CG54" s="22">
        <f t="shared" si="27"/>
        <v>4924.2037482496562</v>
      </c>
      <c r="CH54" s="22">
        <f t="shared" si="27"/>
        <v>5698.8565715021205</v>
      </c>
      <c r="CI54" s="22">
        <f t="shared" si="27"/>
        <v>5365.897407788796</v>
      </c>
      <c r="CJ54" s="22">
        <f t="shared" si="27"/>
        <v>5870.8394883958772</v>
      </c>
      <c r="CK54" s="22">
        <f t="shared" si="27"/>
        <v>5159.4085382221483</v>
      </c>
      <c r="CL54" s="22">
        <f t="shared" si="27"/>
        <v>4656.2437983401669</v>
      </c>
      <c r="CM54" s="22">
        <f t="shared" si="27"/>
        <v>5384.0786147090112</v>
      </c>
      <c r="CN54" s="22">
        <f t="shared" si="27"/>
        <v>5269.9843565991787</v>
      </c>
      <c r="CO54" s="22">
        <f t="shared" si="27"/>
        <v>4742.3630376683504</v>
      </c>
      <c r="CP54" s="22">
        <f t="shared" si="27"/>
        <v>5021.2929600279476</v>
      </c>
      <c r="CQ54" s="22">
        <f t="shared" si="27"/>
        <v>5064.6473828973249</v>
      </c>
      <c r="CR54" s="22">
        <f t="shared" si="27"/>
        <v>4593.4266984346687</v>
      </c>
      <c r="CS54" s="22">
        <f t="shared" si="27"/>
        <v>5015.8725426063975</v>
      </c>
      <c r="CT54" s="22">
        <f>SUM(CT51:CT53)</f>
        <v>5041.5301998450741</v>
      </c>
      <c r="CU54" s="22">
        <f>SUM(CU51:CU53)</f>
        <v>5273.646796319159</v>
      </c>
      <c r="CV54" s="22">
        <f>SUM(CV51:CV53)</f>
        <v>5113.9135551659074</v>
      </c>
      <c r="CW54" s="22">
        <f>SUM(CW51:CW53)</f>
        <v>5724.4222223453899</v>
      </c>
    </row>
    <row r="55" spans="1:101" ht="15.6" x14ac:dyDescent="0.3">
      <c r="A55" s="4" t="s">
        <v>19</v>
      </c>
      <c r="B55" s="20"/>
      <c r="C55" s="20"/>
      <c r="D55" s="20"/>
      <c r="E55" s="20"/>
      <c r="F55" s="20"/>
      <c r="G55" s="23">
        <f>SUMXMY2(B27:CW27,B54:CW54)</f>
        <v>711385730.89130652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</row>
    <row r="56" spans="1:101" ht="15.6" x14ac:dyDescent="0.3">
      <c r="A56" s="4"/>
      <c r="B56" s="20"/>
      <c r="C56" s="20"/>
      <c r="D56" s="20"/>
      <c r="E56" s="20"/>
      <c r="F56" s="20"/>
      <c r="G56" s="24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</row>
    <row r="57" spans="1:101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28"/>
      <c r="V57" s="28"/>
      <c r="W57" s="28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</row>
    <row r="58" spans="1:101" s="16" customFormat="1" ht="15.6" x14ac:dyDescent="0.3">
      <c r="A58" s="15" t="s">
        <v>31</v>
      </c>
      <c r="B58" s="25"/>
      <c r="C58" s="26" t="str">
        <f>IF(MIN(B61:CW63)&lt;0,"Attenzione: nel modello appaiono numeri negativi","")</f>
        <v/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</row>
    <row r="59" spans="1:101" s="1" customFormat="1" hidden="1" x14ac:dyDescent="0.25">
      <c r="A59" s="5" t="s">
        <v>5</v>
      </c>
      <c r="B59" s="20">
        <v>1</v>
      </c>
      <c r="C59" s="20">
        <f>B59+1</f>
        <v>2</v>
      </c>
      <c r="D59" s="20">
        <f t="shared" ref="D59:BO59" si="28">C59+1</f>
        <v>3</v>
      </c>
      <c r="E59" s="20">
        <f t="shared" si="28"/>
        <v>4</v>
      </c>
      <c r="F59" s="20">
        <f t="shared" si="28"/>
        <v>5</v>
      </c>
      <c r="G59" s="20">
        <f t="shared" si="28"/>
        <v>6</v>
      </c>
      <c r="H59" s="20">
        <f t="shared" si="28"/>
        <v>7</v>
      </c>
      <c r="I59" s="20">
        <f t="shared" si="28"/>
        <v>8</v>
      </c>
      <c r="J59" s="20">
        <f t="shared" si="28"/>
        <v>9</v>
      </c>
      <c r="K59" s="20">
        <f t="shared" si="28"/>
        <v>10</v>
      </c>
      <c r="L59" s="20">
        <f t="shared" si="28"/>
        <v>11</v>
      </c>
      <c r="M59" s="20">
        <f t="shared" si="28"/>
        <v>12</v>
      </c>
      <c r="N59" s="20">
        <f t="shared" si="28"/>
        <v>13</v>
      </c>
      <c r="O59" s="20">
        <f t="shared" si="28"/>
        <v>14</v>
      </c>
      <c r="P59" s="20">
        <f t="shared" si="28"/>
        <v>15</v>
      </c>
      <c r="Q59" s="20">
        <f t="shared" si="28"/>
        <v>16</v>
      </c>
      <c r="R59" s="20">
        <f t="shared" si="28"/>
        <v>17</v>
      </c>
      <c r="S59" s="20">
        <f t="shared" si="28"/>
        <v>18</v>
      </c>
      <c r="T59" s="20">
        <f t="shared" si="28"/>
        <v>19</v>
      </c>
      <c r="U59" s="20">
        <f t="shared" si="28"/>
        <v>20</v>
      </c>
      <c r="V59" s="20">
        <f t="shared" si="28"/>
        <v>21</v>
      </c>
      <c r="W59" s="20">
        <f t="shared" si="28"/>
        <v>22</v>
      </c>
      <c r="X59" s="20">
        <f t="shared" si="28"/>
        <v>23</v>
      </c>
      <c r="Y59" s="20">
        <f t="shared" si="28"/>
        <v>24</v>
      </c>
      <c r="Z59" s="20">
        <f t="shared" si="28"/>
        <v>25</v>
      </c>
      <c r="AA59" s="20">
        <f t="shared" si="28"/>
        <v>26</v>
      </c>
      <c r="AB59" s="20">
        <f t="shared" si="28"/>
        <v>27</v>
      </c>
      <c r="AC59" s="20">
        <f t="shared" si="28"/>
        <v>28</v>
      </c>
      <c r="AD59" s="20">
        <f t="shared" si="28"/>
        <v>29</v>
      </c>
      <c r="AE59" s="20">
        <f t="shared" si="28"/>
        <v>30</v>
      </c>
      <c r="AF59" s="20">
        <f t="shared" si="28"/>
        <v>31</v>
      </c>
      <c r="AG59" s="20">
        <f t="shared" si="28"/>
        <v>32</v>
      </c>
      <c r="AH59" s="20">
        <f t="shared" si="28"/>
        <v>33</v>
      </c>
      <c r="AI59" s="20">
        <f t="shared" si="28"/>
        <v>34</v>
      </c>
      <c r="AJ59" s="20">
        <f t="shared" si="28"/>
        <v>35</v>
      </c>
      <c r="AK59" s="20">
        <f t="shared" si="28"/>
        <v>36</v>
      </c>
      <c r="AL59" s="20">
        <f t="shared" si="28"/>
        <v>37</v>
      </c>
      <c r="AM59" s="20">
        <f t="shared" si="28"/>
        <v>38</v>
      </c>
      <c r="AN59" s="20">
        <f t="shared" si="28"/>
        <v>39</v>
      </c>
      <c r="AO59" s="20">
        <f t="shared" si="28"/>
        <v>40</v>
      </c>
      <c r="AP59" s="20">
        <f t="shared" si="28"/>
        <v>41</v>
      </c>
      <c r="AQ59" s="20">
        <f t="shared" si="28"/>
        <v>42</v>
      </c>
      <c r="AR59" s="20">
        <f t="shared" si="28"/>
        <v>43</v>
      </c>
      <c r="AS59" s="20">
        <f t="shared" si="28"/>
        <v>44</v>
      </c>
      <c r="AT59" s="20">
        <f t="shared" si="28"/>
        <v>45</v>
      </c>
      <c r="AU59" s="20">
        <f t="shared" si="28"/>
        <v>46</v>
      </c>
      <c r="AV59" s="20">
        <f t="shared" si="28"/>
        <v>47</v>
      </c>
      <c r="AW59" s="20">
        <f t="shared" si="28"/>
        <v>48</v>
      </c>
      <c r="AX59" s="20">
        <f t="shared" si="28"/>
        <v>49</v>
      </c>
      <c r="AY59" s="20">
        <f t="shared" si="28"/>
        <v>50</v>
      </c>
      <c r="AZ59" s="20">
        <f t="shared" si="28"/>
        <v>51</v>
      </c>
      <c r="BA59" s="20">
        <f t="shared" si="28"/>
        <v>52</v>
      </c>
      <c r="BB59" s="20">
        <f t="shared" si="28"/>
        <v>53</v>
      </c>
      <c r="BC59" s="20">
        <f t="shared" si="28"/>
        <v>54</v>
      </c>
      <c r="BD59" s="20">
        <f t="shared" si="28"/>
        <v>55</v>
      </c>
      <c r="BE59" s="20">
        <f t="shared" si="28"/>
        <v>56</v>
      </c>
      <c r="BF59" s="20">
        <f t="shared" si="28"/>
        <v>57</v>
      </c>
      <c r="BG59" s="20">
        <f t="shared" si="28"/>
        <v>58</v>
      </c>
      <c r="BH59" s="20">
        <f t="shared" si="28"/>
        <v>59</v>
      </c>
      <c r="BI59" s="20">
        <f t="shared" si="28"/>
        <v>60</v>
      </c>
      <c r="BJ59" s="20">
        <f t="shared" si="28"/>
        <v>61</v>
      </c>
      <c r="BK59" s="20">
        <f t="shared" si="28"/>
        <v>62</v>
      </c>
      <c r="BL59" s="20">
        <f t="shared" si="28"/>
        <v>63</v>
      </c>
      <c r="BM59" s="20">
        <f t="shared" si="28"/>
        <v>64</v>
      </c>
      <c r="BN59" s="20">
        <f t="shared" si="28"/>
        <v>65</v>
      </c>
      <c r="BO59" s="20">
        <f t="shared" si="28"/>
        <v>66</v>
      </c>
      <c r="BP59" s="20">
        <f t="shared" ref="BP59:CW59" si="29">BO59+1</f>
        <v>67</v>
      </c>
      <c r="BQ59" s="20">
        <f t="shared" si="29"/>
        <v>68</v>
      </c>
      <c r="BR59" s="20">
        <f t="shared" si="29"/>
        <v>69</v>
      </c>
      <c r="BS59" s="20">
        <f t="shared" si="29"/>
        <v>70</v>
      </c>
      <c r="BT59" s="20">
        <f t="shared" si="29"/>
        <v>71</v>
      </c>
      <c r="BU59" s="20">
        <f t="shared" si="29"/>
        <v>72</v>
      </c>
      <c r="BV59" s="20">
        <f t="shared" si="29"/>
        <v>73</v>
      </c>
      <c r="BW59" s="20">
        <f t="shared" si="29"/>
        <v>74</v>
      </c>
      <c r="BX59" s="20">
        <f t="shared" si="29"/>
        <v>75</v>
      </c>
      <c r="BY59" s="20">
        <f t="shared" si="29"/>
        <v>76</v>
      </c>
      <c r="BZ59" s="20">
        <f t="shared" si="29"/>
        <v>77</v>
      </c>
      <c r="CA59" s="20">
        <f t="shared" si="29"/>
        <v>78</v>
      </c>
      <c r="CB59" s="20">
        <f t="shared" si="29"/>
        <v>79</v>
      </c>
      <c r="CC59" s="20">
        <f t="shared" si="29"/>
        <v>80</v>
      </c>
      <c r="CD59" s="20">
        <f t="shared" si="29"/>
        <v>81</v>
      </c>
      <c r="CE59" s="20">
        <f t="shared" si="29"/>
        <v>82</v>
      </c>
      <c r="CF59" s="20">
        <f t="shared" si="29"/>
        <v>83</v>
      </c>
      <c r="CG59" s="20">
        <f t="shared" si="29"/>
        <v>84</v>
      </c>
      <c r="CH59" s="20">
        <f t="shared" si="29"/>
        <v>85</v>
      </c>
      <c r="CI59" s="20">
        <f t="shared" si="29"/>
        <v>86</v>
      </c>
      <c r="CJ59" s="20">
        <f t="shared" si="29"/>
        <v>87</v>
      </c>
      <c r="CK59" s="20">
        <f t="shared" si="29"/>
        <v>88</v>
      </c>
      <c r="CL59" s="20">
        <f t="shared" si="29"/>
        <v>89</v>
      </c>
      <c r="CM59" s="20">
        <f t="shared" si="29"/>
        <v>90</v>
      </c>
      <c r="CN59" s="20">
        <f t="shared" si="29"/>
        <v>91</v>
      </c>
      <c r="CO59" s="20">
        <f t="shared" si="29"/>
        <v>92</v>
      </c>
      <c r="CP59" s="20">
        <f t="shared" si="29"/>
        <v>93</v>
      </c>
      <c r="CQ59" s="20">
        <f t="shared" si="29"/>
        <v>94</v>
      </c>
      <c r="CR59" s="20">
        <f t="shared" si="29"/>
        <v>95</v>
      </c>
      <c r="CS59" s="20">
        <f t="shared" si="29"/>
        <v>96</v>
      </c>
      <c r="CT59" s="20">
        <f t="shared" si="29"/>
        <v>97</v>
      </c>
      <c r="CU59" s="20">
        <f t="shared" si="29"/>
        <v>98</v>
      </c>
      <c r="CV59" s="20">
        <f t="shared" si="29"/>
        <v>99</v>
      </c>
      <c r="CW59" s="20">
        <f t="shared" si="29"/>
        <v>100</v>
      </c>
    </row>
    <row r="60" spans="1:101" s="12" customFormat="1" x14ac:dyDescent="0.25">
      <c r="A60" s="11" t="s">
        <v>24</v>
      </c>
      <c r="B60" s="20">
        <v>0</v>
      </c>
      <c r="C60" s="20">
        <f>$D$17*B26</f>
        <v>0</v>
      </c>
      <c r="D60" s="20">
        <f>$D$17*C26</f>
        <v>0</v>
      </c>
      <c r="E60" s="20">
        <f>$D$17*D26</f>
        <v>0</v>
      </c>
      <c r="F60" s="20">
        <f>$D$17*E26</f>
        <v>0</v>
      </c>
      <c r="G60" s="20">
        <f>$D$17*F26</f>
        <v>0</v>
      </c>
      <c r="H60" s="20">
        <f>$D$17*G26</f>
        <v>0</v>
      </c>
      <c r="I60" s="20">
        <f>$D$17*H26</f>
        <v>0</v>
      </c>
      <c r="J60" s="20">
        <f>$D$17*I26</f>
        <v>0</v>
      </c>
      <c r="K60" s="20">
        <f>$D$17*J26</f>
        <v>0</v>
      </c>
      <c r="L60" s="20">
        <f>$D$17*K26</f>
        <v>0</v>
      </c>
      <c r="M60" s="20">
        <f>$D$17*L26</f>
        <v>0</v>
      </c>
      <c r="N60" s="20">
        <f>$D$17*M26</f>
        <v>0</v>
      </c>
      <c r="O60" s="20">
        <f>$D$17*N26</f>
        <v>0</v>
      </c>
      <c r="P60" s="20">
        <f>$D$17*O26</f>
        <v>0</v>
      </c>
      <c r="Q60" s="20">
        <f>$D$17*P26</f>
        <v>0</v>
      </c>
      <c r="R60" s="20">
        <f>$D$17*Q26</f>
        <v>0</v>
      </c>
      <c r="S60" s="20">
        <f>$D$17*R26</f>
        <v>0</v>
      </c>
      <c r="T60" s="20">
        <f>$D$17*S26</f>
        <v>0</v>
      </c>
      <c r="U60" s="20">
        <f>$D$17*T26</f>
        <v>0</v>
      </c>
      <c r="V60" s="20">
        <f>$D$17*U26</f>
        <v>0</v>
      </c>
      <c r="W60" s="20">
        <f>$D$17*V26</f>
        <v>0</v>
      </c>
      <c r="X60" s="20">
        <f>$D$17*W26</f>
        <v>0</v>
      </c>
      <c r="Y60" s="20">
        <f>$D$17*X26</f>
        <v>0</v>
      </c>
      <c r="Z60" s="20">
        <f>$D$17*Y26</f>
        <v>0</v>
      </c>
      <c r="AA60" s="20">
        <f>$D$17*Z26</f>
        <v>0</v>
      </c>
      <c r="AB60" s="20">
        <f>$D$17*AA26</f>
        <v>0</v>
      </c>
      <c r="AC60" s="20">
        <f>$D$17*AB26</f>
        <v>0</v>
      </c>
      <c r="AD60" s="20">
        <f>$D$17*AC26</f>
        <v>0</v>
      </c>
      <c r="AE60" s="20">
        <f>$D$17*AD26</f>
        <v>0</v>
      </c>
      <c r="AF60" s="20">
        <f>$D$17*AE26</f>
        <v>0</v>
      </c>
      <c r="AG60" s="20">
        <f>$D$17*AF26</f>
        <v>0</v>
      </c>
      <c r="AH60" s="20">
        <f>$D$17*AG26</f>
        <v>0</v>
      </c>
      <c r="AI60" s="20">
        <f>$D$17*AH26</f>
        <v>0</v>
      </c>
      <c r="AJ60" s="20">
        <f>$D$17*AI26</f>
        <v>0</v>
      </c>
      <c r="AK60" s="20">
        <f>$D$17*AJ26</f>
        <v>0</v>
      </c>
      <c r="AL60" s="20">
        <f>$D$17*AK26</f>
        <v>0</v>
      </c>
      <c r="AM60" s="20">
        <f>$D$17*AL26</f>
        <v>0</v>
      </c>
      <c r="AN60" s="20">
        <f>$D$17*AM26</f>
        <v>0</v>
      </c>
      <c r="AO60" s="20">
        <f>$D$17*AN26</f>
        <v>0</v>
      </c>
      <c r="AP60" s="20">
        <f>$D$17*AO26</f>
        <v>0</v>
      </c>
      <c r="AQ60" s="20">
        <f>$D$17*AP26</f>
        <v>0</v>
      </c>
      <c r="AR60" s="20">
        <f>$D$17*AQ26</f>
        <v>0</v>
      </c>
      <c r="AS60" s="20">
        <f>$D$17*AR26</f>
        <v>0</v>
      </c>
      <c r="AT60" s="20">
        <f>$D$17*AS26</f>
        <v>0</v>
      </c>
      <c r="AU60" s="20">
        <f>$D$17*AT26</f>
        <v>0</v>
      </c>
      <c r="AV60" s="20">
        <f>$D$17*AU26</f>
        <v>0</v>
      </c>
      <c r="AW60" s="20">
        <f>$D$17*AV26</f>
        <v>0</v>
      </c>
      <c r="AX60" s="20">
        <f>$D$17*AW26</f>
        <v>0</v>
      </c>
      <c r="AY60" s="20">
        <f>$D$17*AX26</f>
        <v>0</v>
      </c>
      <c r="AZ60" s="20">
        <f>$D$17*AY26</f>
        <v>0</v>
      </c>
      <c r="BA60" s="20">
        <f>$D$17*AZ26</f>
        <v>0</v>
      </c>
      <c r="BB60" s="20">
        <f>$D$17*BA26</f>
        <v>0</v>
      </c>
      <c r="BC60" s="20">
        <f>$D$17*BB26</f>
        <v>0</v>
      </c>
      <c r="BD60" s="20">
        <f>$D$17*BC26</f>
        <v>0</v>
      </c>
      <c r="BE60" s="20">
        <f>$D$17*BD26</f>
        <v>0</v>
      </c>
      <c r="BF60" s="20">
        <f>$D$17*BE26</f>
        <v>0</v>
      </c>
      <c r="BG60" s="20">
        <f>$D$17*BF26</f>
        <v>0</v>
      </c>
      <c r="BH60" s="20">
        <f>$D$17*BG26</f>
        <v>0</v>
      </c>
      <c r="BI60" s="20">
        <f>$D$17*BH26</f>
        <v>0</v>
      </c>
      <c r="BJ60" s="20">
        <f>$D$17*BI26</f>
        <v>0</v>
      </c>
      <c r="BK60" s="20">
        <f>$D$17*BJ26</f>
        <v>0</v>
      </c>
      <c r="BL60" s="20">
        <f>$D$17*BK26</f>
        <v>0</v>
      </c>
      <c r="BM60" s="20">
        <f>$D$17*BL26</f>
        <v>0</v>
      </c>
      <c r="BN60" s="20">
        <f>$D$17*BM26</f>
        <v>0</v>
      </c>
      <c r="BO60" s="20">
        <f>$D$17*BN26</f>
        <v>0</v>
      </c>
      <c r="BP60" s="20">
        <f>$D$17*BO26</f>
        <v>0</v>
      </c>
      <c r="BQ60" s="20">
        <f>$D$17*BP26</f>
        <v>0</v>
      </c>
      <c r="BR60" s="20">
        <f>$D$17*BQ26</f>
        <v>0</v>
      </c>
      <c r="BS60" s="20">
        <f>$D$17*BR26</f>
        <v>0</v>
      </c>
      <c r="BT60" s="20">
        <f>$D$17*BS26</f>
        <v>0</v>
      </c>
      <c r="BU60" s="20">
        <f>$D$17*BT26</f>
        <v>0</v>
      </c>
      <c r="BV60" s="20">
        <f>$D$17*BU26</f>
        <v>0</v>
      </c>
      <c r="BW60" s="20">
        <f>$D$17*BV26</f>
        <v>0</v>
      </c>
      <c r="BX60" s="20">
        <f>$D$17*BW26</f>
        <v>0</v>
      </c>
      <c r="BY60" s="20">
        <f>$D$17*BX26</f>
        <v>0</v>
      </c>
      <c r="BZ60" s="20">
        <f>$D$17*BY26</f>
        <v>0</v>
      </c>
      <c r="CA60" s="20">
        <f>$D$17*BZ26</f>
        <v>0</v>
      </c>
      <c r="CB60" s="20">
        <f>$D$17*CA26</f>
        <v>0</v>
      </c>
      <c r="CC60" s="20">
        <f>$D$17*CB26</f>
        <v>0</v>
      </c>
      <c r="CD60" s="20">
        <f>$D$17*CC26</f>
        <v>0</v>
      </c>
      <c r="CE60" s="20">
        <f>$D$17*CD26</f>
        <v>0</v>
      </c>
      <c r="CF60" s="20">
        <f>$D$17*CE26</f>
        <v>0</v>
      </c>
      <c r="CG60" s="20">
        <f>$D$17*CF26</f>
        <v>0</v>
      </c>
      <c r="CH60" s="20">
        <f>$D$17*CG26</f>
        <v>0</v>
      </c>
      <c r="CI60" s="20">
        <f>$D$17*CH26</f>
        <v>0</v>
      </c>
      <c r="CJ60" s="20">
        <f>$D$17*CI26</f>
        <v>0</v>
      </c>
      <c r="CK60" s="20">
        <f>$D$17*CJ26</f>
        <v>0</v>
      </c>
      <c r="CL60" s="20">
        <f>$D$17*CK26</f>
        <v>0</v>
      </c>
      <c r="CM60" s="20">
        <f>$D$17*CL26</f>
        <v>0</v>
      </c>
      <c r="CN60" s="20">
        <f>$D$17*CM26</f>
        <v>0</v>
      </c>
      <c r="CO60" s="20">
        <f>$D$17*CN26</f>
        <v>0</v>
      </c>
      <c r="CP60" s="20">
        <f>$D$17*CO26</f>
        <v>0</v>
      </c>
      <c r="CQ60" s="20">
        <f>$D$17*CP26</f>
        <v>0</v>
      </c>
      <c r="CR60" s="20">
        <f>$D$17*CQ26</f>
        <v>0</v>
      </c>
      <c r="CS60" s="20">
        <f>$D$17*CR26</f>
        <v>0</v>
      </c>
      <c r="CT60" s="20">
        <f>$D$17*CS26</f>
        <v>0</v>
      </c>
      <c r="CU60" s="20">
        <f>$D$17*CT26</f>
        <v>0</v>
      </c>
      <c r="CV60" s="20">
        <f>$D$17*CU26</f>
        <v>0</v>
      </c>
      <c r="CW60" s="20">
        <f>$D$17*CV26</f>
        <v>0</v>
      </c>
    </row>
    <row r="61" spans="1:101" s="1" customFormat="1" x14ac:dyDescent="0.25">
      <c r="B61" s="20">
        <f>$I$16*$K$17*B26*K21</f>
        <v>280.02517200801884</v>
      </c>
      <c r="C61" s="20">
        <f>$I$16*$K$17*C26*B63</f>
        <v>280.73590790241298</v>
      </c>
      <c r="D61" s="20">
        <f>$I$16*$K$17*D26*C63</f>
        <v>256.09536464860361</v>
      </c>
      <c r="E61" s="20">
        <f>$I$16*$K$17*E26*D63</f>
        <v>288.94216599682312</v>
      </c>
      <c r="F61" s="20">
        <f>$I$16*$K$17*F26*E63</f>
        <v>287.87003416846983</v>
      </c>
      <c r="G61" s="20">
        <f>$I$16*$K$17*G26*F63</f>
        <v>271.63396034016074</v>
      </c>
      <c r="H61" s="20">
        <f>$I$16*$K$17*H26*G63</f>
        <v>306.35778109520118</v>
      </c>
      <c r="I61" s="20">
        <f>$I$16*$K$17*I26*H63</f>
        <v>310.55600974007115</v>
      </c>
      <c r="J61" s="20">
        <f>$I$16*$K$17*J26*I63</f>
        <v>299.08881782567818</v>
      </c>
      <c r="K61" s="20">
        <f>$I$16*$K$17*K26*J63</f>
        <v>321.23670759508377</v>
      </c>
      <c r="L61" s="20">
        <f>$I$16*$K$17*L26*K63</f>
        <v>308.85949815939932</v>
      </c>
      <c r="M61" s="20">
        <f>$I$16*$K$17*M26*L63</f>
        <v>299.02882790888538</v>
      </c>
      <c r="N61" s="20">
        <f>$I$16*$K$17*N26*M63</f>
        <v>321.16727795999617</v>
      </c>
      <c r="O61" s="20">
        <f>$I$16*$K$17*O26*N63</f>
        <v>310.25647734968845</v>
      </c>
      <c r="P61" s="20">
        <f>$I$16*$K$17*P26*O63</f>
        <v>353.75016754943215</v>
      </c>
      <c r="Q61" s="20">
        <f>$I$16*$K$17*Q26*P63</f>
        <v>311.20501547120006</v>
      </c>
      <c r="R61" s="20">
        <f>$I$16*$K$17*R26*Q63</f>
        <v>291.65500625529353</v>
      </c>
      <c r="S61" s="20">
        <f>$I$16*$K$17*S26*R63</f>
        <v>336.28405740717545</v>
      </c>
      <c r="T61" s="20">
        <f>$I$16*$K$17*T26*S63</f>
        <v>373.69899841141358</v>
      </c>
      <c r="U61" s="20">
        <f>$I$16*$K$17*U26*T63</f>
        <v>379.54485068703906</v>
      </c>
      <c r="V61" s="20">
        <f>$I$16*$K$17*V26*U63</f>
        <v>425.02833391718951</v>
      </c>
      <c r="W61" s="20">
        <f>$I$16*$K$17*W26*V63</f>
        <v>484.91088823772367</v>
      </c>
      <c r="X61" s="20">
        <f>$I$16*$K$17*X26*W63</f>
        <v>490.76259424809194</v>
      </c>
      <c r="Y61" s="20">
        <f>$I$16*$K$17*Y26*X63</f>
        <v>429.29087990546412</v>
      </c>
      <c r="Z61" s="20">
        <f>$I$16*$K$17*Z26*Y63</f>
        <v>470.0373593707464</v>
      </c>
      <c r="AA61" s="20">
        <f>$I$16*$K$17*AA26*Z63</f>
        <v>511.34741790558178</v>
      </c>
      <c r="AB61" s="20">
        <f>$I$16*$K$17*AB26*AA63</f>
        <v>541.08558307775354</v>
      </c>
      <c r="AC61" s="20">
        <f>$I$16*$K$17*AC26*AB63</f>
        <v>517.2923540407071</v>
      </c>
      <c r="AD61" s="20">
        <f>$I$16*$K$17*AD26*AC63</f>
        <v>545.45645922222843</v>
      </c>
      <c r="AE61" s="20">
        <f>$I$16*$K$17*AE26*AD63</f>
        <v>524.05850038126323</v>
      </c>
      <c r="AF61" s="20">
        <f>$I$16*$K$17*AF26*AE63</f>
        <v>555.86619331370753</v>
      </c>
      <c r="AG61" s="20">
        <f>$I$16*$K$17*AG26*AF63</f>
        <v>572.11083864774434</v>
      </c>
      <c r="AH61" s="20">
        <f>$I$16*$K$17*AH26*AG63</f>
        <v>649.59726100328339</v>
      </c>
      <c r="AI61" s="20">
        <f>$I$16*$K$17*AI26*AH63</f>
        <v>603.85745912718494</v>
      </c>
      <c r="AJ61" s="20">
        <f>$I$16*$K$17*AJ26*AI63</f>
        <v>656.93159929634805</v>
      </c>
      <c r="AK61" s="20">
        <f>$I$16*$K$17*AK26*AJ63</f>
        <v>573.46054163620761</v>
      </c>
      <c r="AL61" s="20">
        <f>$I$16*$K$17*AL26*AK63</f>
        <v>636.87845166760007</v>
      </c>
      <c r="AM61" s="20">
        <f>$I$16*$K$17*AM26*AL63</f>
        <v>608.14241543713842</v>
      </c>
      <c r="AN61" s="20">
        <f>$I$16*$K$17*AN26*AM63</f>
        <v>614.12591877284478</v>
      </c>
      <c r="AO61" s="20">
        <f>$I$16*$K$17*AO26*AN63</f>
        <v>587.07259522144182</v>
      </c>
      <c r="AP61" s="20">
        <f>$I$16*$K$17*AP26*AO63</f>
        <v>641.89890751440021</v>
      </c>
      <c r="AQ61" s="20">
        <f>$I$16*$K$17*AQ26*AP63</f>
        <v>660.40050942259518</v>
      </c>
      <c r="AR61" s="20">
        <f>$I$16*$K$17*AR26*AQ63</f>
        <v>718.44824183715332</v>
      </c>
      <c r="AS61" s="20">
        <f>$I$16*$K$17*AS26*AR63</f>
        <v>694.26534397782984</v>
      </c>
      <c r="AT61" s="20">
        <f>$I$16*$K$17*AT26*AS63</f>
        <v>611.00811438519327</v>
      </c>
      <c r="AU61" s="20">
        <f>$I$16*$K$17*AU26*AT63</f>
        <v>590.14055161971885</v>
      </c>
      <c r="AV61" s="20">
        <f>$I$16*$K$17*AV26*AU63</f>
        <v>675.98086730709031</v>
      </c>
      <c r="AW61" s="20">
        <f>$I$16*$K$17*AW26*AV63</f>
        <v>593.52824842071198</v>
      </c>
      <c r="AX61" s="20">
        <f>$I$16*$K$17*AX26*AW63</f>
        <v>650.72957527631968</v>
      </c>
      <c r="AY61" s="20">
        <f>$I$16*$K$17*AY26*AX63</f>
        <v>755.92732096531552</v>
      </c>
      <c r="AZ61" s="20">
        <f>$I$16*$K$17*AZ26*AY63</f>
        <v>878.89694646185728</v>
      </c>
      <c r="BA61" s="20">
        <f>$I$16*$K$17*BA26*AZ63</f>
        <v>981.10723980966395</v>
      </c>
      <c r="BB61" s="20">
        <f>$I$16*$K$17*BB26*BA63</f>
        <v>1137.6544801833584</v>
      </c>
      <c r="BC61" s="20">
        <f>$I$16*$K$17*BC26*BB63</f>
        <v>1165.6045510198608</v>
      </c>
      <c r="BD61" s="20">
        <f>$I$16*$K$17*BD26*BC63</f>
        <v>1253.0132800797944</v>
      </c>
      <c r="BE61" s="20">
        <f>$I$16*$K$17*BE26*BD63</f>
        <v>1379.9536788798384</v>
      </c>
      <c r="BF61" s="20">
        <f>$I$16*$K$17*BF26*BE63</f>
        <v>1581.3917589549544</v>
      </c>
      <c r="BG61" s="20">
        <f>$I$16*$K$17*BG26*BF63</f>
        <v>1575.7286105108315</v>
      </c>
      <c r="BH61" s="20">
        <f>$I$16*$K$17*BH26*BG63</f>
        <v>1482.2407635882616</v>
      </c>
      <c r="BI61" s="20">
        <f>$I$16*$K$17*BI26*BH63</f>
        <v>1426.4052440246355</v>
      </c>
      <c r="BJ61" s="20">
        <f>$I$16*$K$17*BJ26*BI63</f>
        <v>1568.8264578440626</v>
      </c>
      <c r="BK61" s="20">
        <f>$I$16*$K$17*BK26*BJ63</f>
        <v>1586.4182680091076</v>
      </c>
      <c r="BL61" s="20">
        <f>$I$16*$K$17*BL26*BK63</f>
        <v>1537.3286754225569</v>
      </c>
      <c r="BM61" s="20">
        <f>$I$16*$K$17*BM26*BL63</f>
        <v>1591.6311810935592</v>
      </c>
      <c r="BN61" s="20">
        <f>$I$16*$K$17*BN26*BM63</f>
        <v>1592.4145720605211</v>
      </c>
      <c r="BO61" s="20">
        <f>$I$16*$K$17*BO26*BN63</f>
        <v>1463.6718495127031</v>
      </c>
      <c r="BP61" s="20">
        <f>$I$16*$K$17*BP26*BO63</f>
        <v>1386.0917177128435</v>
      </c>
      <c r="BQ61" s="20">
        <f>$I$16*$K$17*BQ26*BP63</f>
        <v>1400.8908148670782</v>
      </c>
      <c r="BR61" s="20">
        <f>$I$16*$K$17*BR26*BQ63</f>
        <v>1405.1427083087465</v>
      </c>
      <c r="BS61" s="20">
        <f>$I$16*$K$17*BS26*BR63</f>
        <v>1463.789283806731</v>
      </c>
      <c r="BT61" s="20">
        <f>$I$16*$K$17*BT26*BS63</f>
        <v>1528.7626828863147</v>
      </c>
      <c r="BU61" s="20">
        <f>$I$16*$K$17*BU26*BT63</f>
        <v>1471.0098635150396</v>
      </c>
      <c r="BV61" s="20">
        <f>$I$16*$K$17*BV26*BU63</f>
        <v>1362.5261278348053</v>
      </c>
      <c r="BW61" s="20">
        <f>$I$16*$K$17*BW26*BV63</f>
        <v>1549.1361486234166</v>
      </c>
      <c r="BX61" s="20">
        <f>$I$16*$K$17*BX26*BW63</f>
        <v>1543.3578427374212</v>
      </c>
      <c r="BY61" s="20">
        <f>$I$16*$K$17*BY26*BX63</f>
        <v>1564.9143544903854</v>
      </c>
      <c r="BZ61" s="20">
        <f>$I$16*$K$17*BZ26*BY63</f>
        <v>1761.4059435233771</v>
      </c>
      <c r="CA61" s="20">
        <f>$I$16*$K$17*CA26*BZ63</f>
        <v>1637.8958569339313</v>
      </c>
      <c r="CB61" s="20">
        <f>$I$16*$K$17*CB26*CA63</f>
        <v>1685.2726861358722</v>
      </c>
      <c r="CC61" s="20">
        <f>$I$16*$K$17*CC26*CB63</f>
        <v>1668.1637792468844</v>
      </c>
      <c r="CD61" s="20">
        <f>$I$16*$K$17*CD26*CC63</f>
        <v>1824.6361539917114</v>
      </c>
      <c r="CE61" s="20">
        <f>$I$16*$K$17*CE26*CD63</f>
        <v>1677.298251423847</v>
      </c>
      <c r="CF61" s="20">
        <f>$I$16*$K$17*CF26*CE63</f>
        <v>1778.1886621332542</v>
      </c>
      <c r="CG61" s="20">
        <f>$I$16*$K$17*CG26*CF63</f>
        <v>2039.2252057738608</v>
      </c>
      <c r="CH61" s="20">
        <f>$I$16*$K$17*CH26*CG63</f>
        <v>2360.0266274365586</v>
      </c>
      <c r="CI61" s="20">
        <f>$I$16*$K$17*CI26*CH63</f>
        <v>2222.1406353103825</v>
      </c>
      <c r="CJ61" s="20">
        <f>$I$16*$K$17*CJ26*CI63</f>
        <v>2431.2486801612436</v>
      </c>
      <c r="CK61" s="20">
        <f>$I$16*$K$17*CK26*CJ63</f>
        <v>2136.6288797070274</v>
      </c>
      <c r="CL61" s="20">
        <f>$I$16*$K$17*CL26*CK63</f>
        <v>1928.2568722268672</v>
      </c>
      <c r="CM61" s="20">
        <f>$I$16*$K$17*CM26*CL63</f>
        <v>2229.6698882293294</v>
      </c>
      <c r="CN61" s="20">
        <f>$I$16*$K$17*CN26*CM63</f>
        <v>2182.4208508543024</v>
      </c>
      <c r="CO61" s="20">
        <f>$I$16*$K$17*CO26*CN63</f>
        <v>1963.9208155821843</v>
      </c>
      <c r="CP61" s="20">
        <f>$I$16*$K$17*CP26*CO63</f>
        <v>2079.4320651956295</v>
      </c>
      <c r="CQ61" s="20">
        <f>$I$16*$K$17*CQ26*CP63</f>
        <v>2097.3861216133532</v>
      </c>
      <c r="CR61" s="20">
        <f>$I$16*$K$17*CR26*CQ63</f>
        <v>1902.2428768639529</v>
      </c>
      <c r="CS61" s="20">
        <f>$I$16*$K$17*CS26*CR63</f>
        <v>2077.187346578658</v>
      </c>
      <c r="CT61" s="20">
        <f>$I$16*$K$17*CT26*CS63</f>
        <v>2087.8127682795384</v>
      </c>
      <c r="CU61" s="20">
        <f>$I$16*$K$17*CU26*CT63</f>
        <v>2183.9375507640766</v>
      </c>
      <c r="CV61" s="20">
        <f>$I$16*$K$17*CV26*CU63</f>
        <v>2117.7883684361209</v>
      </c>
      <c r="CW61" s="20">
        <f>$I$16*$K$17*CW26*CV63</f>
        <v>2370.6139471706847</v>
      </c>
    </row>
    <row r="62" spans="1:101" s="1" customFormat="1" x14ac:dyDescent="0.25">
      <c r="A62" s="5" t="s">
        <v>6</v>
      </c>
      <c r="B62" s="20">
        <f>I21*B26*$I$16</f>
        <v>140.01258600400942</v>
      </c>
      <c r="C62" s="20">
        <f>B61*C26*$I$16</f>
        <v>196.72005225278573</v>
      </c>
      <c r="D62" s="20">
        <f>C61*D26*$I$16</f>
        <v>206.83899753490761</v>
      </c>
      <c r="E62" s="20">
        <f>D61*E26*$I$16</f>
        <v>178.86503701097746</v>
      </c>
      <c r="F62" s="20">
        <f>E61*F26*$I$16</f>
        <v>191.91973993974273</v>
      </c>
      <c r="G62" s="20">
        <f>F61*G26*$I$16</f>
        <v>201.62398286146214</v>
      </c>
      <c r="H62" s="20">
        <f>G61*H26*$I$16</f>
        <v>205.47094549722135</v>
      </c>
      <c r="I62" s="20">
        <f>H61*I26*$I$16</f>
        <v>207.56321940627913</v>
      </c>
      <c r="J62" s="20">
        <f>I61*J26*$I$16</f>
        <v>212.20121242042657</v>
      </c>
      <c r="K62" s="20">
        <f>J61*K26*$I$16</f>
        <v>220.80499298517176</v>
      </c>
      <c r="L62" s="20">
        <f>K61*L26*$I$16</f>
        <v>208.91003367440646</v>
      </c>
      <c r="M62" s="20">
        <f>L61*M26*$I$16</f>
        <v>207.85851319848135</v>
      </c>
      <c r="N62" s="20">
        <f>M61*N26*$I$16</f>
        <v>221.83215714696922</v>
      </c>
      <c r="O62" s="20">
        <f>N61*O26*$I$16</f>
        <v>211.74932344475417</v>
      </c>
      <c r="P62" s="20">
        <f>O61*P26*$I$16</f>
        <v>243.97250911121998</v>
      </c>
      <c r="Q62" s="20">
        <f>P61*Q26*$I$16</f>
        <v>214.81269441031529</v>
      </c>
      <c r="R62" s="20">
        <f>Q61*R26*$I$16</f>
        <v>200.02440086034153</v>
      </c>
      <c r="S62" s="20">
        <f>R61*S26*$I$16</f>
        <v>231.36995139119659</v>
      </c>
      <c r="T62" s="20">
        <f>S61*T26*$I$16</f>
        <v>257.58896658380905</v>
      </c>
      <c r="U62" s="20">
        <f>T61*U26*$I$16</f>
        <v>260.86723224415135</v>
      </c>
      <c r="V62" s="20">
        <f>U61*V26*$I$16</f>
        <v>292.29922647331261</v>
      </c>
      <c r="W62" s="20">
        <f>V61*W26*$I$16</f>
        <v>333.91741774177808</v>
      </c>
      <c r="X62" s="20">
        <f>W61*X26*$I$16</f>
        <v>337.58326694673082</v>
      </c>
      <c r="Y62" s="20">
        <f>X61*Y26*$I$16</f>
        <v>295.25978226493595</v>
      </c>
      <c r="Z62" s="20">
        <f>Y61*Z26*$I$16</f>
        <v>323.50721512783656</v>
      </c>
      <c r="AA62" s="20">
        <f>Z61*AA26*$I$16</f>
        <v>351.82740588097749</v>
      </c>
      <c r="AB62" s="20">
        <f>AA61*AB26*$I$16</f>
        <v>372.20980340709332</v>
      </c>
      <c r="AC62" s="20">
        <f>AB61*AC26*$I$16</f>
        <v>355.9498883717099</v>
      </c>
      <c r="AD62" s="20">
        <f>AC61*AD26*$I$16</f>
        <v>375.3103551733102</v>
      </c>
      <c r="AE62" s="20">
        <f>AD61*AE26*$I$16</f>
        <v>360.53573727735306</v>
      </c>
      <c r="AF62" s="20">
        <f>AE61*AF26*$I$16</f>
        <v>382.46071714770466</v>
      </c>
      <c r="AG62" s="20">
        <f>AF61*AG26*$I$16</f>
        <v>393.64493043254294</v>
      </c>
      <c r="AH62" s="20">
        <f>AG61*AH26*$I$16</f>
        <v>446.92720251777132</v>
      </c>
      <c r="AI62" s="20">
        <f>AH61*AI26*$I$16</f>
        <v>415.47098674079427</v>
      </c>
      <c r="AJ62" s="20">
        <f>AI61*AJ26*$I$16</f>
        <v>451.99830296272307</v>
      </c>
      <c r="AK62" s="20">
        <f>AJ61*AK26*$I$16</f>
        <v>394.55403178051301</v>
      </c>
      <c r="AL62" s="20">
        <f>AK61*AL26*$I$16</f>
        <v>438.18892129000199</v>
      </c>
      <c r="AM62" s="20">
        <f>AL61*AM26*$I$16</f>
        <v>418.42426924512984</v>
      </c>
      <c r="AN62" s="20">
        <f>AM61*AN26*$I$16</f>
        <v>422.53635495962573</v>
      </c>
      <c r="AO62" s="20">
        <f>AN61*AO26*$I$16</f>
        <v>403.921924608057</v>
      </c>
      <c r="AP62" s="20">
        <f>AO61*AP26*$I$16</f>
        <v>441.64736992724124</v>
      </c>
      <c r="AQ62" s="20">
        <f>AP61*AQ26*$I$16</f>
        <v>454.375669312583</v>
      </c>
      <c r="AR62" s="20">
        <f>AQ61*AR26*$I$16</f>
        <v>494.3129482347365</v>
      </c>
      <c r="AS62" s="20">
        <f>AR61*AS26*$I$16</f>
        <v>477.67599708856199</v>
      </c>
      <c r="AT62" s="20">
        <f>AS61*AT26*$I$16</f>
        <v>420.39230652968575</v>
      </c>
      <c r="AU62" s="20">
        <f>AT61*AU26*$I$16</f>
        <v>406.03410107431114</v>
      </c>
      <c r="AV62" s="20">
        <f>AU61*AV26*$I$16</f>
        <v>465.09530695741341</v>
      </c>
      <c r="AW62" s="20">
        <f>AV61*AW26*$I$16</f>
        <v>408.36553073034304</v>
      </c>
      <c r="AX62" s="20">
        <f>AW61*AX26*$I$16</f>
        <v>447.72141616701833</v>
      </c>
      <c r="AY62" s="20">
        <f>AX61*AY26*$I$16</f>
        <v>520.100769543046</v>
      </c>
      <c r="AZ62" s="20">
        <f>AY61*AZ26*$I$16</f>
        <v>604.70775826351007</v>
      </c>
      <c r="BA62" s="20">
        <f>AZ61*BA26*$I$16</f>
        <v>675.03130848033231</v>
      </c>
      <c r="BB62" s="20">
        <f>BA61*BB26*$I$16</f>
        <v>782.74054041427019</v>
      </c>
      <c r="BC62" s="20">
        <f>BB61*BC26*$I$16</f>
        <v>801.97117668589135</v>
      </c>
      <c r="BD62" s="20">
        <f>BC61*BD26*$I$16</f>
        <v>862.11092397446089</v>
      </c>
      <c r="BE62" s="20">
        <f>BD61*BE26*$I$16</f>
        <v>949.44971170153804</v>
      </c>
      <c r="BF62" s="20">
        <f>BE61*BF26*$I$16</f>
        <v>1088.045276163095</v>
      </c>
      <c r="BG62" s="20">
        <f>BF61*BG26*$I$16</f>
        <v>1084.1488273747764</v>
      </c>
      <c r="BH62" s="20">
        <f>BG61*BH26*$I$16</f>
        <v>1019.8263338281768</v>
      </c>
      <c r="BI62" s="20">
        <f>BH61*BI26*$I$16</f>
        <v>981.40984802715457</v>
      </c>
      <c r="BJ62" s="20">
        <f>BI61*BJ26*$I$16</f>
        <v>1079.3999391376803</v>
      </c>
      <c r="BK62" s="20">
        <f>BJ61*BK26*$I$16</f>
        <v>1091.5036139068482</v>
      </c>
      <c r="BL62" s="20">
        <f>BK61*BL26*$I$16</f>
        <v>1057.7285063021161</v>
      </c>
      <c r="BM62" s="20">
        <f>BL61*BM26*$I$16</f>
        <v>1095.0902731917436</v>
      </c>
      <c r="BN62" s="20">
        <f>BM61*BN26*$I$16</f>
        <v>1095.6292596252106</v>
      </c>
      <c r="BO62" s="20">
        <f>BN61*BO26*$I$16</f>
        <v>1007.0503858968464</v>
      </c>
      <c r="BP62" s="20">
        <f>BO61*BP26*$I$16</f>
        <v>953.6729184538159</v>
      </c>
      <c r="BQ62" s="20">
        <f>BP61*BQ26*$I$16</f>
        <v>963.85514019398749</v>
      </c>
      <c r="BR62" s="20">
        <f>BQ61*BR26*$I$16</f>
        <v>966.78057114582316</v>
      </c>
      <c r="BS62" s="20">
        <f>BR61*BS26*$I$16</f>
        <v>1007.1311863606385</v>
      </c>
      <c r="BT62" s="20">
        <f>BS61*BT26*$I$16</f>
        <v>1051.8348437563541</v>
      </c>
      <c r="BU62" s="20">
        <f>BT61*BU26*$I$16</f>
        <v>1012.0991612853574</v>
      </c>
      <c r="BV62" s="20">
        <f>BU61*BV26*$I$16</f>
        <v>937.45907948511183</v>
      </c>
      <c r="BW62" s="20">
        <f>BV61*BW26*$I$16</f>
        <v>1065.8524029990306</v>
      </c>
      <c r="BX62" s="20">
        <f>BW61*BX26*$I$16</f>
        <v>1061.8767538015034</v>
      </c>
      <c r="BY62" s="20">
        <f>BX61*BY26*$I$16</f>
        <v>1076.7082845892126</v>
      </c>
      <c r="BZ62" s="20">
        <f>BY61*BZ26*$I$16</f>
        <v>1211.9004254140084</v>
      </c>
      <c r="CA62" s="20">
        <f>BZ61*CA26*$I$16</f>
        <v>1126.9217596605301</v>
      </c>
      <c r="CB62" s="20">
        <f>CA61*CB26*$I$16</f>
        <v>1159.518447499634</v>
      </c>
      <c r="CC62" s="20">
        <f>CB61*CC26*$I$16</f>
        <v>1147.7470035066021</v>
      </c>
      <c r="CD62" s="20">
        <f>CC61*CD26*$I$16</f>
        <v>1255.4047174928942</v>
      </c>
      <c r="CE62" s="20">
        <f>CD61*CE26*$I$16</f>
        <v>1154.0317958324447</v>
      </c>
      <c r="CF62" s="20">
        <f>CE61*CF26*$I$16</f>
        <v>1223.4474420042332</v>
      </c>
      <c r="CG62" s="20">
        <f>CF61*CG26*$I$16</f>
        <v>1403.0484586391995</v>
      </c>
      <c r="CH62" s="20">
        <f>CG61*CH26*$I$16</f>
        <v>1623.7695143169674</v>
      </c>
      <c r="CI62" s="20">
        <f>CH61*CI26*$I$16</f>
        <v>1528.899792181096</v>
      </c>
      <c r="CJ62" s="20">
        <f>CI61*CJ26*$I$16</f>
        <v>1672.7724351590398</v>
      </c>
      <c r="CK62" s="20">
        <f>CJ61*CK26*$I$16</f>
        <v>1470.065124673642</v>
      </c>
      <c r="CL62" s="20">
        <f>CK61*CL26*$I$16</f>
        <v>1326.6988976075652</v>
      </c>
      <c r="CM62" s="20">
        <f>CL61*CM26*$I$16</f>
        <v>1534.0801453075151</v>
      </c>
      <c r="CN62" s="20">
        <f>CM61*CN26*$I$16</f>
        <v>1501.5713822296109</v>
      </c>
      <c r="CO62" s="20">
        <f>CN61*CO26*$I$16</f>
        <v>1351.2367665021675</v>
      </c>
      <c r="CP62" s="20">
        <f>CO61*CP26*$I$16</f>
        <v>1430.711990851968</v>
      </c>
      <c r="CQ62" s="20">
        <f>CP61*CQ26*$I$16</f>
        <v>1443.0649232816495</v>
      </c>
      <c r="CR62" s="20">
        <f>CQ61*CR26*$I$16</f>
        <v>1308.8004840312881</v>
      </c>
      <c r="CS62" s="20">
        <f>CR61*CS26*$I$16</f>
        <v>1429.1675567264599</v>
      </c>
      <c r="CT62" s="20">
        <f>CS61*CT26*$I$16</f>
        <v>1436.4781673909454</v>
      </c>
      <c r="CU62" s="20">
        <f>CT61*CU26*$I$16</f>
        <v>1502.6149175261849</v>
      </c>
      <c r="CV62" s="20">
        <f>CU61*CV26*$I$16</f>
        <v>1457.1022845703283</v>
      </c>
      <c r="CW62" s="20">
        <f>CV61*CW26*$I$16</f>
        <v>1631.0539097001513</v>
      </c>
    </row>
    <row r="63" spans="1:101" s="1" customFormat="1" x14ac:dyDescent="0.25">
      <c r="B63" s="22">
        <f>IF(J21*$J$16*B26+K21*$K$16*B26-$K$19*B60*K21&lt;0,0,J21*$J$16*B26+K21*$K$16*B26-$K$19*B60*K21)</f>
        <v>199.80962794322176</v>
      </c>
      <c r="C63" s="22">
        <f>IF(B62*$J$16*C26+B63*$K$16*C26-$K$19*B63*C60&lt;0,0,B62*$J$16*C26+B63*$K$16*C26-$K$19*B63*C60)</f>
        <v>173.79499408009778</v>
      </c>
      <c r="D63" s="22">
        <f>IF(C62*$J$16*D26+C63*$K$16*D26-$K$19*C63*D60&lt;0,0,C62*$J$16*D26+C63*$K$16*D26-$K$19*C63*D60)</f>
        <v>206.85079264197503</v>
      </c>
      <c r="E63" s="22">
        <f>IF(D62*$J$16*E26+D63*$K$16*E26-$K$19*D63*E60&lt;0,0,D62*$J$16*E26+D63*$K$16*E26-$K$19*D63*E60)</f>
        <v>216.69941618390214</v>
      </c>
      <c r="F63" s="22">
        <f>IF(E62*$J$16*F26+E63*$K$16*F26-$K$19*E63*F60&lt;0,0,E62*$J$16*F26+E63*$K$16*F26-$K$19*E63*F60)</f>
        <v>193.9136315399731</v>
      </c>
      <c r="G63" s="22">
        <f>IF(F62*$J$16*G26+F63*$K$16*G26-$K$19*F63*G60&lt;0,0,F62*$J$16*G26+F63*$K$16*G26-$K$19*F63*G60)</f>
        <v>202.50351493379122</v>
      </c>
      <c r="H63" s="22">
        <f>IF(G62*$J$16*H26+G63*$K$16*H26-$K$19*G63*H60&lt;0,0,G62*$J$16*H26+G63*$K$16*H26-$K$19*G63*H60)</f>
        <v>229.18619763629877</v>
      </c>
      <c r="I63" s="22">
        <f>IF(H62*$J$16*I26+H63*$K$16*I26-$K$19*H63*I60&lt;0,0,H62*$J$16*I26+H63*$K$16*I26-$K$19*H63*I60)</f>
        <v>218.85791500048151</v>
      </c>
      <c r="J63" s="22">
        <f>IF(I62*$J$16*J26+I63*$K$16*J26-$K$19*I63*J60&lt;0,0,I62*$J$16*J26+I63*$K$16*J26-$K$19*I63*J60)</f>
        <v>217.56371044399083</v>
      </c>
      <c r="K63" s="22">
        <f>IF(J62*$J$16*K26+J63*$K$16*K26-$K$19*J63*K60&lt;0,0,J62*$J$16*K26+J63*$K$16*K26-$K$19*J63*K60)</f>
        <v>237.46348261287545</v>
      </c>
      <c r="L63" s="22">
        <f>IF(K62*$J$16*L26+K63*$K$16*L26-$K$19*K63*L60&lt;0,0,K62*$J$16*L26+K63*$K$16*L26-$K$19*K63*L60)</f>
        <v>222.16528998968732</v>
      </c>
      <c r="M63" s="22">
        <f>IF(L62*$J$16*M26+L63*$K$16*M26-$K$19*L63*M60&lt;0,0,L62*$J$16*M26+L63*$K$16*M26-$K$19*L63*M60)</f>
        <v>216.46607941389928</v>
      </c>
      <c r="N63" s="22">
        <f>IF(M62*$J$16*N26+M63*$K$16*N26-$K$19*M63*N60&lt;0,0,M62*$J$16*N26+M63*$K$16*N26-$K$19*M63*N60)</f>
        <v>235.2881857633279</v>
      </c>
      <c r="O63" s="22">
        <f>IF(N62*$J$16*O26+N63*$K$16*O26-$K$19*N63*O60&lt;0,0,N62*$J$16*O26+N63*$K$16*O26-$K$19*N63*O60)</f>
        <v>224.92960630190422</v>
      </c>
      <c r="P63" s="22">
        <f>IF(O62*$J$16*P26+O63*$K$16*P26-$K$19*O63*P60&lt;0,0,O62*$J$16*P26+O63*$K$16*P26-$K$19*O63*P60)</f>
        <v>256.24376312435049</v>
      </c>
      <c r="Q63" s="22">
        <f>IF(P62*$J$16*Q26+P63*$K$16*Q26-$K$19*P63*Q60&lt;0,0,P62*$J$16*Q26+P63*$K$16*Q26-$K$19*P63*Q60)</f>
        <v>226.88357106317247</v>
      </c>
      <c r="R63" s="22">
        <f>IF(Q62*$J$16*R26+Q63*$K$16*R26-$K$19*Q63*R60&lt;0,0,Q62*$J$16*R26+Q63*$K$16*R26-$K$19*Q63*R60)</f>
        <v>211.95260723553287</v>
      </c>
      <c r="S63" s="22">
        <f>IF(R62*$J$16*S26+R63*$K$16*S26-$K$19*R63*S60&lt;0,0,R62*$J$16*S26+R63*$K$16*S26-$K$19*R63*S60)</f>
        <v>243.93322645265579</v>
      </c>
      <c r="T63" s="22">
        <f>IF(S62*$J$16*T26+S63*$K$16*T26-$K$19*S63*T60&lt;0,0,S62*$J$16*T26+S63*$K$16*T26-$K$19*S63*T60)</f>
        <v>271.85386476828381</v>
      </c>
      <c r="U63" s="22">
        <f>IF(T62*$J$16*U26+T63*$K$16*U26-$K$19*T63*U60&lt;0,0,T62*$J$16*U26+T63*$K$16*U26-$K$19*T63*U60)</f>
        <v>275.94550536569619</v>
      </c>
      <c r="V63" s="22">
        <f>IF(U62*$J$16*V26+U63*$K$16*V26-$K$19*U63*V60&lt;0,0,U62*$J$16*V26+U63*$K$16*V26-$K$19*U63*V60)</f>
        <v>308.61053658088025</v>
      </c>
      <c r="W63" s="22">
        <f>IF(V62*$J$16*W26+V63*$K$16*W26-$K$19*V63*W60&lt;0,0,V62*$J$16*W26+V63*$K$16*W26-$K$19*V63*W60)</f>
        <v>352.47026258597629</v>
      </c>
      <c r="X63" s="22">
        <f>IF(W62*$J$16*X26+W63*$K$16*X26-$K$19*W63*X60&lt;0,0,W62*$J$16*X26+W63*$K$16*X26-$K$19*W63*X60)</f>
        <v>356.77040789864338</v>
      </c>
      <c r="Y63" s="22">
        <f>IF(X62*$J$16*Y26+X63*$K$16*Y26-$K$19*X63*Y60&lt;0,0,X62*$J$16*Y26+X63*$K$16*Y26-$K$19*X63*Y60)</f>
        <v>311.86746717993981</v>
      </c>
      <c r="Z63" s="22">
        <f>IF(Y62*$J$16*Z26+Y63*$K$16*Z26-$K$19*Y63*Z60&lt;0,0,Y62*$J$16*Z26+Y63*$K$16*Z26-$K$19*Y63*Z60)</f>
        <v>341.57712846664924</v>
      </c>
      <c r="AA63" s="22">
        <f>IF(Z62*$J$16*AA26+Z63*$K$16*AA26-$K$19*Z63*AA60&lt;0,0,Z62*$J$16*AA26+Z63*$K$16*AA26-$K$19*Z63*AA60)</f>
        <v>371.67575012812324</v>
      </c>
      <c r="AB63" s="22">
        <f>IF(AA62*$J$16*AB26+AA63*$K$16*AB26-$K$19*AA63*AB60&lt;0,0,AA62*$J$16*AB26+AA63*$K$16*AB26-$K$19*AA63*AB60)</f>
        <v>393.17252814459022</v>
      </c>
      <c r="AC63" s="22">
        <f>IF(AB62*$J$16*AC26+AB63*$K$16*AC26-$K$19*AB63*AC60&lt;0,0,AB62*$J$16*AC26+AB63*$K$16*AC26-$K$19*AB63*AC60)</f>
        <v>375.90283871528129</v>
      </c>
      <c r="AD63" s="22">
        <f>IF(AC62*$J$16*AD26+AC63*$K$16*AD26-$K$19*AC63*AD60&lt;0,0,AC62*$J$16*AD26+AC63*$K$16*AD26-$K$19*AC63*AD60)</f>
        <v>396.42546422988164</v>
      </c>
      <c r="AE63" s="22">
        <f>IF(AD62*$J$16*AE26+AD63*$K$16*AE26-$K$19*AD63*AE60&lt;0,0,AD62*$J$16*AE26+AD63*$K$16*AE26-$K$19*AD63*AE60)</f>
        <v>380.83179607714021</v>
      </c>
      <c r="AF63" s="22">
        <f>IF(AE62*$J$16*AF26+AE63*$K$16*AF26-$K$19*AE63*AF60&lt;0,0,AE62*$J$16*AF26+AE63*$K$16*AF26-$K$19*AE63*AF60)</f>
        <v>403.93899355339397</v>
      </c>
      <c r="AG63" s="22">
        <f>IF(AF62*$J$16*AG26+AF63*$K$16*AG26-$K$19*AF63*AG60&lt;0,0,AF62*$J$16*AG26+AF63*$K$16*AG26-$K$19*AF63*AG60)</f>
        <v>415.77423759643324</v>
      </c>
      <c r="AH63" s="22">
        <f>IF(AG62*$J$16*AH26+AG63*$K$16*AH26-$K$19*AG63*AH60&lt;0,0,AG62*$J$16*AH26+AG63*$K$16*AH26-$K$19*AG63*AH60)</f>
        <v>472.07165362204796</v>
      </c>
      <c r="AI63" s="22">
        <f>IF(AH62*$J$16*AI26+AH63*$K$16*AI26-$K$19*AH63*AI60&lt;0,0,AH62*$J$16*AI26+AH63*$K$16*AI26-$K$19*AH63*AI60)</f>
        <v>438.82138911942616</v>
      </c>
      <c r="AJ63" s="22">
        <f>IF(AI62*$J$16*AJ26+AI63*$K$16*AJ26-$K$19*AI63*AJ60&lt;0,0,AI62*$J$16*AJ26+AI63*$K$16*AJ26-$K$19*AI63*AJ60)</f>
        <v>477.40527330359714</v>
      </c>
      <c r="AK63" s="22">
        <f>IF(AJ62*$J$16*AK26+AJ63*$K$16*AK26-$K$19*AJ63*AK60&lt;0,0,AJ62*$J$16*AK26+AJ63*$K$16*AK26-$K$19*AJ63*AK60)</f>
        <v>416.7433772338785</v>
      </c>
      <c r="AL63" s="22">
        <f>IF(AK62*$J$16*AL26+AK63*$K$16*AL26-$K$19*AK63*AL60&lt;0,0,AK62*$J$16*AL26+AK63*$K$16*AL26-$K$19*AK63*AL60)</f>
        <v>462.8230583227662</v>
      </c>
      <c r="AM63" s="22">
        <f>IF(AL62*$J$16*AM26+AL63*$K$16*AM26-$K$19*AL63*AM60&lt;0,0,AL62*$J$16*AM26+AL63*$K$16*AM26-$K$19*AL63*AM60)</f>
        <v>441.94542699261478</v>
      </c>
      <c r="AN63" s="22">
        <f>IF(AM62*$J$16*AN26+AM63*$K$16*AN26-$K$19*AM63*AN60&lt;0,0,AM62*$J$16*AN26+AM63*$K$16*AN26-$K$19*AM63*AN60)</f>
        <v>446.29478490994347</v>
      </c>
      <c r="AO63" s="22">
        <f>IF(AN62*$J$16*AO26+AN63*$K$16*AO26-$K$19*AN63*AO60&lt;0,0,AN62*$J$16*AO26+AN63*$K$16*AO26-$K$19*AN63*AO60)</f>
        <v>426.63138418142228</v>
      </c>
      <c r="AP63" s="22">
        <f>IF(AO62*$J$16*AP26+AO63*$K$16*AP26-$K$19*AO63*AP60&lt;0,0,AO62*$J$16*AP26+AO63*$K$16*AP26-$K$19*AO63*AP60)</f>
        <v>466.47564355904416</v>
      </c>
      <c r="AQ63" s="22">
        <f>IF(AP62*$J$16*AQ26+AP63*$K$16*AQ26-$K$19*AP63*AQ60&lt;0,0,AP62*$J$16*AQ26+AP63*$K$16*AQ26-$K$19*AP63*AQ60)</f>
        <v>479.92227049423087</v>
      </c>
      <c r="AR63" s="22">
        <f>IF(AQ62*$J$16*AR26+AQ63*$K$16*AR26-$K$19*AQ63*AR60&lt;0,0,AQ62*$J$16*AR26+AQ63*$K$16*AR26-$K$19*AQ63*AR60)</f>
        <v>522.10464707195774</v>
      </c>
      <c r="AS63" s="22">
        <f>IF(AR62*$J$16*AS26+AR63*$K$16*AS26-$K$19*AR63*AS60&lt;0,0,AR62*$J$16*AS26+AR63*$K$16*AS26-$K$19*AR63*AS60)</f>
        <v>504.53083003426298</v>
      </c>
      <c r="AT63" s="22">
        <f>IF(AS62*$J$16*AT26+AS63*$K$16*AT26-$K$19*AS63*AT60&lt;0,0,AS62*$J$16*AT26+AS63*$K$16*AT26-$K$19*AS63*AT60)</f>
        <v>444.02756408064579</v>
      </c>
      <c r="AU63" s="22">
        <f>IF(AT62*$J$16*AU26+AT63*$K$16*AU26-$K$19*AT63*AU60&lt;0,0,AT62*$J$16*AU26+AT63*$K$16*AU26-$K$19*AT63*AU60)</f>
        <v>428.86233848142206</v>
      </c>
      <c r="AV63" s="22">
        <f>IF(AU62*$J$16*AV26+AU63*$K$16*AV26-$K$19*AU63*AV60&lt;0,0,AU62*$J$16*AV26+AU63*$K$16*AV26-$K$19*AU63*AV60)</f>
        <v>491.24339586294002</v>
      </c>
      <c r="AW63" s="22">
        <f>IF(AV62*$J$16*AW26+AV63*$K$16*AW26-$K$19*AV63*AW60&lt;0,0,AV62*$J$16*AW26+AV63*$K$16*AW26-$K$19*AV63*AW60)</f>
        <v>431.32444759491881</v>
      </c>
      <c r="AX63" s="22">
        <f>IF(AW62*$J$16*AX26+AW63*$K$16*AX26-$K$19*AW63*AX60&lt;0,0,AW62*$J$16*AX26+AW63*$K$16*AX26-$K$19*AW63*AX60)</f>
        <v>472.89322888688173</v>
      </c>
      <c r="AY63" s="22">
        <f>IF(AX62*$J$16*AY26+AX63*$K$16*AY26-$K$19*AX63*AY60&lt;0,0,AX62*$J$16*AY26+AX63*$K$16*AY26-$K$19*AX63*AY60)</f>
        <v>549.3415662892769</v>
      </c>
      <c r="AZ63" s="22">
        <f>IF(AY62*$J$16*AZ26+AY63*$K$16*AZ26-$K$19*AY63*AZ60&lt;0,0,AY62*$J$16*AZ26+AY63*$K$16*AZ26-$K$19*AY63*AZ60)</f>
        <v>638.70530624836829</v>
      </c>
      <c r="BA63" s="22">
        <f>IF(AZ62*$J$16*BA26+AZ63*$K$16*BA26-$K$19*AZ63*BA60&lt;0,0,AZ62*$J$16*BA26+AZ63*$K$16*BA26-$K$19*AZ63*BA60)</f>
        <v>712.98277607996238</v>
      </c>
      <c r="BB63" s="22">
        <f>IF(BA62*$J$16*BB26+BA63*$K$16*BB26-$K$19*BA63*BB60&lt;0,0,BA62*$J$16*BB26+BA63*$K$16*BB26-$K$19*BA63*BB60)</f>
        <v>826.74744313736937</v>
      </c>
      <c r="BC63" s="22">
        <f>IF(BB62*$J$16*BC26+BB63*$K$16*BC26-$K$19*BB63*BC60&lt;0,0,BB62*$J$16*BC26+BB63*$K$16*BC26-$K$19*BB63*BC60)</f>
        <v>847.05920150978045</v>
      </c>
      <c r="BD63" s="22">
        <f>IF(BC62*$J$16*BD26+BC63*$K$16*BD26-$K$19*BC63*BD60&lt;0,0,BC62*$J$16*BD26+BC63*$K$16*BD26-$K$19*BC63*BD60)</f>
        <v>910.58023622579844</v>
      </c>
      <c r="BE63" s="22">
        <f>IF(BD62*$J$16*BE26+BD63*$K$16*BE26-$K$19*BD63*BE60&lt;0,0,BD62*$J$16*BE26+BD63*$K$16*BE26-$K$19*BD63*BE60)</f>
        <v>1002.8293046846679</v>
      </c>
      <c r="BF63" s="22">
        <f>IF(BE62*$J$16*BF26+BE63*$K$16*BF26-$K$19*BE63*BF60&lt;0,0,BE62*$J$16*BF26+BE63*$K$16*BF26-$K$19*BE63*BF60)</f>
        <v>1149.2168676902379</v>
      </c>
      <c r="BG63" s="22">
        <f>IF(BF62*$J$16*BG26+BF63*$K$16*BG26-$K$19*BF63*BG60&lt;0,0,BF62*$J$16*BG26+BF63*$K$16*BG26-$K$19*BF63*BG60)</f>
        <v>1145.1014262811511</v>
      </c>
      <c r="BH63" s="22">
        <f>IF(BG62*$J$16*BH26+BG63*$K$16*BH26-$K$19*BG63*BH60&lt;0,0,BG62*$J$16*BH26+BG63*$K$16*BH26-$K$19*BG63*BH60)</f>
        <v>1077.1626157713454</v>
      </c>
      <c r="BI63" s="22">
        <f>IF(BH62*$J$16*BI26+BH63*$K$16*BI26-$K$19*BH63*BI60&lt;0,0,BH62*$J$16*BI26+BH63*$K$16*BI26-$K$19*BH63*BI60)</f>
        <v>1036.5862574631522</v>
      </c>
      <c r="BJ63" s="22">
        <f>IF(BI62*$J$16*BJ26+BI63*$K$16*BJ26-$K$19*BI63*BJ60&lt;0,0,BI62*$J$16*BJ26+BI63*$K$16*BJ26-$K$19*BI63*BJ60)</f>
        <v>1140.0855298827453</v>
      </c>
      <c r="BK63" s="22">
        <f>IF(BJ62*$J$16*BK26+BJ63*$K$16*BK26-$K$19*BJ63*BK60&lt;0,0,BJ62*$J$16*BK26+BJ63*$K$16*BK26-$K$19*BJ63*BK60)</f>
        <v>1152.8697014846205</v>
      </c>
      <c r="BL63" s="22">
        <f>IF(BK62*$J$16*BL26+BK63*$K$16*BL26-$K$19*BK63*BL60&lt;0,0,BK62*$J$16*BL26+BK63*$K$16*BL26-$K$19*BK63*BL60)</f>
        <v>1117.1956848179268</v>
      </c>
      <c r="BM63" s="22">
        <f>IF(BL62*$J$16*BM26+BL63*$K$16*BM26-$K$19*BL63*BM60&lt;0,0,BL62*$J$16*BM26+BL63*$K$16*BM26-$K$19*BL63*BM60)</f>
        <v>1156.6579953269447</v>
      </c>
      <c r="BN63" s="22">
        <f>IF(BM62*$J$16*BN26+BM63*$K$16*BN26-$K$19*BM63*BN60&lt;0,0,BM62*$J$16*BN26+BM63*$K$16*BN26-$K$19*BM63*BN60)</f>
        <v>1157.2272919607158</v>
      </c>
      <c r="BO63" s="22">
        <f>IF(BN62*$J$16*BO26+BN63*$K$16*BO26-$K$19*BN63*BO60&lt;0,0,BN62*$J$16*BO26+BN63*$K$16*BO26-$K$19*BN63*BO60)</f>
        <v>1063.6683651184367</v>
      </c>
      <c r="BP63" s="22">
        <f>IF(BO62*$J$16*BP26+BO63*$K$16*BP26-$K$19*BO63*BP60&lt;0,0,BO62*$J$16*BP26+BO63*$K$16*BP26-$K$19*BO63*BP60)</f>
        <v>1007.2899313046411</v>
      </c>
      <c r="BQ63" s="22">
        <f>IF(BP62*$J$16*BQ26+BP63*$K$16*BQ26-$K$19*BP63*BQ60&lt;0,0,BP62*$J$16*BQ26+BP63*$K$16*BQ26-$K$19*BP63*BQ60)</f>
        <v>1018.0446175672391</v>
      </c>
      <c r="BR63" s="22">
        <f>IF(BQ62*$J$16*BR26+BQ63*$K$16*BR26-$K$19*BQ63*BR60&lt;0,0,BQ62*$J$16*BR26+BQ63*$K$16*BR26-$K$19*BQ63*BR60)</f>
        <v>1021.1345187681386</v>
      </c>
      <c r="BS63" s="22">
        <f>IF(BR62*$J$16*BS26+BR63*$K$16*BS26-$K$19*BR63*BS60&lt;0,0,BR62*$J$16*BS26+BR63*$K$16*BS26-$K$19*BR63*BS60)</f>
        <v>1063.7537090428305</v>
      </c>
      <c r="BT63" s="22">
        <f>IF(BS62*$J$16*BT26+BS63*$K$16*BT26-$K$19*BS63*BT60&lt;0,0,BS62*$J$16*BT26+BS63*$K$16*BT26-$K$19*BS63*BT60)</f>
        <v>1110.9706793173777</v>
      </c>
      <c r="BU63" s="22">
        <f>IF(BT62*$J$16*BU26+BT63*$K$16*BU26-$K$19*BT63*BU60&lt;0,0,BT62*$J$16*BU26+BT63*$K$16*BU26-$K$19*BT63*BU60)</f>
        <v>1069.0009927914848</v>
      </c>
      <c r="BV63" s="22">
        <f>IF(BU62*$J$16*BV26+BU63*$K$16*BV26-$K$19*BU63*BV60&lt;0,0,BU62*$J$16*BV26+BU63*$K$16*BV26-$K$19*BU63*BV60)</f>
        <v>990.16452565745487</v>
      </c>
      <c r="BW63" s="22">
        <f>IF(BV62*$J$16*BW26+BV63*$K$16*BW26-$K$19*BV63*BW60&lt;0,0,BV62*$J$16*BW26+BV63*$K$16*BW26-$K$19*BV63*BW60)</f>
        <v>1125.7763275665975</v>
      </c>
      <c r="BX63" s="22">
        <f>IF(BW62*$J$16*BX26+BW63*$K$16*BX26-$K$19*BW63*BX60&lt;0,0,BW62*$J$16*BX26+BW63*$K$16*BX26-$K$19*BW63*BX60)</f>
        <v>1121.5771610490415</v>
      </c>
      <c r="BY63" s="22">
        <f>IF(BX62*$J$16*BY26+BX63*$K$16*BY26-$K$19*BX63*BY60&lt;0,0,BX62*$J$16*BY26+BX63*$K$16*BY26-$K$19*BX63*BY60)</f>
        <v>1137.2425437357026</v>
      </c>
      <c r="BZ63" s="22">
        <f>IF(BY62*$J$16*BZ26+BY63*$K$16*BZ26-$K$19*BY63*BZ60&lt;0,0,BY62*$J$16*BZ26+BY63*$K$16*BZ26-$K$19*BY63*BZ60)</f>
        <v>1280.0354028769525</v>
      </c>
      <c r="CA63" s="22">
        <f>IF(BZ62*$J$16*CA26+BZ63*$K$16*CA26-$K$19*BZ63*CA60&lt;0,0,BZ62*$J$16*CA26+BZ63*$K$16*CA26-$K$19*BZ63*CA60)</f>
        <v>1190.2791009397606</v>
      </c>
      <c r="CB63" s="22">
        <f>IF(CA62*$J$16*CB26+CA63*$K$16*CB26-$K$19*CA63*CB60&lt;0,0,CA62*$J$16*CB26+CA63*$K$16*CB26-$K$19*CA63*CB60)</f>
        <v>1224.7084264114105</v>
      </c>
      <c r="CC63" s="22">
        <f>IF(CB62*$J$16*CC26+CB63*$K$16*CC26-$K$19*CB63*CC60&lt;0,0,CB62*$J$16*CC26+CB63*$K$16*CC26-$K$19*CB63*CC60)</f>
        <v>1212.2751730899649</v>
      </c>
      <c r="CD63" s="22">
        <f>IF(CC62*$J$16*CD26+CC63*$K$16*CD26-$K$19*CC63*CD60&lt;0,0,CC62*$J$16*CD26+CC63*$K$16*CD26-$K$19*CC63*CD60)</f>
        <v>1325.9855757992402</v>
      </c>
      <c r="CE63" s="22">
        <f>IF(CD62*$J$16*CE26+CD63*$K$16*CE26-$K$19*CD63*CE60&lt;0,0,CD62*$J$16*CE26+CD63*$K$16*CE26-$K$19*CD63*CE60)</f>
        <v>1218.9133064890161</v>
      </c>
      <c r="CF63" s="22">
        <f>IF(CE62*$J$16*CF26+CE63*$K$16*CF26-$K$19*CE63*CF60&lt;0,0,CE62*$J$16*CF26+CE63*$K$16*CF26-$K$19*CE63*CF60)</f>
        <v>1292.2316111449104</v>
      </c>
      <c r="CG63" s="22">
        <f>IF(CF62*$J$16*CG26+CF63*$K$16*CG26-$K$19*CF63*CG60&lt;0,0,CF62*$J$16*CG26+CF63*$K$16*CG26-$K$19*CF63*CG60)</f>
        <v>1481.9300838365966</v>
      </c>
      <c r="CH63" s="22">
        <f>IF(CG62*$J$16*CH26+CG63*$K$16*CH26-$K$19*CG63*CH60&lt;0,0,CG62*$J$16*CH26+CG63*$K$16*CH26-$K$19*CG63*CH60)</f>
        <v>1715.0604297485941</v>
      </c>
      <c r="CI63" s="22">
        <f>IF(CH62*$J$16*CI26+CH63*$K$16*CI26-$K$19*CH63*CI60&lt;0,0,CH62*$J$16*CI26+CH63*$K$16*CI26-$K$19*CH63*CI60)</f>
        <v>1614.8569802973175</v>
      </c>
      <c r="CJ63" s="22">
        <f>IF(CI62*$J$16*CJ26+CI63*$K$16*CJ26-$K$19*CI63*CJ60&lt;0,0,CI62*$J$16*CJ26+CI63*$K$16*CJ26-$K$19*CI63*CJ60)</f>
        <v>1766.8183730755932</v>
      </c>
      <c r="CK63" s="22">
        <f>IF(CJ62*$J$16*CK26+CJ63*$K$16*CK26-$K$19*CJ63*CK60&lt;0,0,CJ62*$J$16*CK26+CJ63*$K$16*CK26-$K$19*CJ63*CK60)</f>
        <v>1552.7145338414787</v>
      </c>
      <c r="CL63" s="22">
        <f>IF(CK62*$J$16*CL26+CK63*$K$16*CL26-$K$19*CK63*CL60&lt;0,0,CK62*$J$16*CL26+CK63*$K$16*CL26-$K$19*CK63*CL60)</f>
        <v>1401.2880285057342</v>
      </c>
      <c r="CM63" s="22">
        <f>IF(CL62*$J$16*CM26+CL63*$K$16*CM26-$K$19*CL63*CM60&lt;0,0,CL62*$J$16*CM26+CL63*$K$16*CM26-$K$19*CL63*CM60)</f>
        <v>1620.3285811721671</v>
      </c>
      <c r="CN63" s="22">
        <f>IF(CM62*$J$16*CN26+CM63*$K$16*CN26-$K$19*CM63*CN60&lt;0,0,CM62*$J$16*CN26+CM63*$K$16*CN26-$K$19*CM63*CN60)</f>
        <v>1585.9921235152653</v>
      </c>
      <c r="CO63" s="22">
        <f>IF(CN62*$J$16*CO26+CN63*$K$16*CO26-$K$19*CN63*CO60&lt;0,0,CN62*$J$16*CO26+CN63*$K$16*CO26-$K$19*CN63*CO60)</f>
        <v>1427.2054555839991</v>
      </c>
      <c r="CP63" s="22">
        <f>IF(CO62*$J$16*CP26+CO63*$K$16*CP26-$K$19*CO63*CP60&lt;0,0,CO62*$J$16*CP26+CO63*$K$16*CP26-$K$19*CO63*CP60)</f>
        <v>1511.1489039803505</v>
      </c>
      <c r="CQ63" s="22">
        <f>IF(CP62*$J$16*CQ26+CP63*$K$16*CQ26-$K$19*CP63*CQ60&lt;0,0,CP62*$J$16*CQ26+CP63*$K$16*CQ26-$K$19*CP63*CQ60)</f>
        <v>1524.1963380023226</v>
      </c>
      <c r="CR63" s="22">
        <f>IF(CQ62*$J$16*CR26+CQ63*$K$16*CR26-$K$19*CQ63*CR60&lt;0,0,CQ62*$J$16*CR26+CQ63*$K$16*CR26-$K$19*CQ63*CR60)</f>
        <v>1382.3833375394283</v>
      </c>
      <c r="CS63" s="22">
        <f>IF(CR62*$J$16*CS26+CR63*$K$16*CS26-$K$19*CR63*CS60&lt;0,0,CR62*$J$16*CS26+CR63*$K$16*CS26-$K$19*CR63*CS60)</f>
        <v>1509.5176393012798</v>
      </c>
      <c r="CT63" s="22">
        <f>IF(CS62*$J$16*CT26+CS63*$K$16*CT26-$K$19*CS63*CT60&lt;0,0,CS62*$J$16*CT26+CS63*$K$16*CT26-$K$19*CS63*CT60)</f>
        <v>1517.2392641745901</v>
      </c>
      <c r="CU63" s="22">
        <f>IF(CT62*$J$16*CU26+CT63*$K$16*CU26-$K$19*CT63*CU60&lt;0,0,CT62*$J$16*CU26+CT63*$K$16*CU26-$K$19*CT63*CU60)</f>
        <v>1587.0943280288971</v>
      </c>
      <c r="CV63" s="22">
        <f>IF(CU62*$J$16*CV26+CU63*$K$16*CV26-$K$19*CU63*CV60&lt;0,0,CU62*$J$16*CV26+CU63*$K$16*CV26-$K$19*CU63*CV60)</f>
        <v>1539.0229021594587</v>
      </c>
      <c r="CW63" s="22">
        <f>IF(CV62*$J$16*CW26+CV63*$K$16*CW26-$K$19*CV63*CW60&lt;0,0,CV62*$J$16*CW26+CV63*$K$16*CW26-$K$19*CV63*CW60)</f>
        <v>1722.7543654745541</v>
      </c>
    </row>
    <row r="64" spans="1:101" s="18" customFormat="1" x14ac:dyDescent="0.25">
      <c r="A64" s="21" t="s">
        <v>35</v>
      </c>
      <c r="B64" s="22">
        <f t="shared" ref="B64:AG64" si="30">SUM(B61:B63)</f>
        <v>619.84738595525005</v>
      </c>
      <c r="C64" s="22">
        <f t="shared" si="30"/>
        <v>651.25095423529649</v>
      </c>
      <c r="D64" s="22">
        <f t="shared" si="30"/>
        <v>669.78515482548619</v>
      </c>
      <c r="E64" s="22">
        <f t="shared" si="30"/>
        <v>684.50661919170273</v>
      </c>
      <c r="F64" s="22">
        <f t="shared" si="30"/>
        <v>673.70340564818571</v>
      </c>
      <c r="G64" s="22">
        <f t="shared" si="30"/>
        <v>675.76145813541416</v>
      </c>
      <c r="H64" s="22">
        <f t="shared" si="30"/>
        <v>741.01492422872127</v>
      </c>
      <c r="I64" s="22">
        <f t="shared" si="30"/>
        <v>736.97714414683185</v>
      </c>
      <c r="J64" s="22">
        <f t="shared" si="30"/>
        <v>728.85374069009549</v>
      </c>
      <c r="K64" s="22">
        <f t="shared" si="30"/>
        <v>779.50518319313096</v>
      </c>
      <c r="L64" s="22">
        <f t="shared" si="30"/>
        <v>739.93482182349317</v>
      </c>
      <c r="M64" s="22">
        <f t="shared" si="30"/>
        <v>723.353420521266</v>
      </c>
      <c r="N64" s="22">
        <f t="shared" si="30"/>
        <v>778.28762087029327</v>
      </c>
      <c r="O64" s="22">
        <f t="shared" si="30"/>
        <v>746.93540709634681</v>
      </c>
      <c r="P64" s="22">
        <f t="shared" si="30"/>
        <v>853.96643978500265</v>
      </c>
      <c r="Q64" s="22">
        <f t="shared" si="30"/>
        <v>752.90128094468776</v>
      </c>
      <c r="R64" s="22">
        <f t="shared" si="30"/>
        <v>703.63201435116798</v>
      </c>
      <c r="S64" s="22">
        <f t="shared" si="30"/>
        <v>811.58723525102778</v>
      </c>
      <c r="T64" s="22">
        <f t="shared" si="30"/>
        <v>903.14182976350639</v>
      </c>
      <c r="U64" s="22">
        <f t="shared" si="30"/>
        <v>916.35758829688666</v>
      </c>
      <c r="V64" s="22">
        <f t="shared" si="30"/>
        <v>1025.9380969713825</v>
      </c>
      <c r="W64" s="22">
        <f t="shared" si="30"/>
        <v>1171.298568565478</v>
      </c>
      <c r="X64" s="22">
        <f t="shared" si="30"/>
        <v>1185.1162690934661</v>
      </c>
      <c r="Y64" s="22">
        <f t="shared" si="30"/>
        <v>1036.4181293503398</v>
      </c>
      <c r="Z64" s="22">
        <f t="shared" si="30"/>
        <v>1135.1217029652321</v>
      </c>
      <c r="AA64" s="22">
        <f t="shared" si="30"/>
        <v>1234.8505739146826</v>
      </c>
      <c r="AB64" s="22">
        <f t="shared" si="30"/>
        <v>1306.467914629437</v>
      </c>
      <c r="AC64" s="22">
        <f t="shared" si="30"/>
        <v>1249.1450811276982</v>
      </c>
      <c r="AD64" s="22">
        <f t="shared" si="30"/>
        <v>1317.1922786254204</v>
      </c>
      <c r="AE64" s="22">
        <f t="shared" si="30"/>
        <v>1265.4260337357564</v>
      </c>
      <c r="AF64" s="22">
        <f t="shared" si="30"/>
        <v>1342.265904014806</v>
      </c>
      <c r="AG64" s="22">
        <f t="shared" si="30"/>
        <v>1381.5300066767206</v>
      </c>
      <c r="AH64" s="22">
        <f t="shared" ref="AH64:BM64" si="31">SUM(AH61:AH63)</f>
        <v>1568.5961171431027</v>
      </c>
      <c r="AI64" s="22">
        <f t="shared" si="31"/>
        <v>1458.1498349874055</v>
      </c>
      <c r="AJ64" s="22">
        <f t="shared" si="31"/>
        <v>1586.3351755626684</v>
      </c>
      <c r="AK64" s="22">
        <f t="shared" si="31"/>
        <v>1384.757950650599</v>
      </c>
      <c r="AL64" s="22">
        <f t="shared" si="31"/>
        <v>1537.8904312803681</v>
      </c>
      <c r="AM64" s="22">
        <f t="shared" si="31"/>
        <v>1468.512111674883</v>
      </c>
      <c r="AN64" s="22">
        <f t="shared" si="31"/>
        <v>1482.957058642414</v>
      </c>
      <c r="AO64" s="22">
        <f t="shared" si="31"/>
        <v>1417.6259040109212</v>
      </c>
      <c r="AP64" s="22">
        <f t="shared" si="31"/>
        <v>1550.0219210006856</v>
      </c>
      <c r="AQ64" s="22">
        <f t="shared" si="31"/>
        <v>1594.6984492294091</v>
      </c>
      <c r="AR64" s="22">
        <f t="shared" si="31"/>
        <v>1734.8658371438476</v>
      </c>
      <c r="AS64" s="22">
        <f t="shared" si="31"/>
        <v>1676.472171100655</v>
      </c>
      <c r="AT64" s="22">
        <f t="shared" si="31"/>
        <v>1475.4279849955249</v>
      </c>
      <c r="AU64" s="22">
        <f t="shared" si="31"/>
        <v>1425.0369911754519</v>
      </c>
      <c r="AV64" s="22">
        <f t="shared" si="31"/>
        <v>1632.3195701274435</v>
      </c>
      <c r="AW64" s="22">
        <f t="shared" si="31"/>
        <v>1433.2182267459739</v>
      </c>
      <c r="AX64" s="22">
        <f t="shared" si="31"/>
        <v>1571.3442203302197</v>
      </c>
      <c r="AY64" s="22">
        <f t="shared" si="31"/>
        <v>1825.3696567976383</v>
      </c>
      <c r="AZ64" s="22">
        <f t="shared" si="31"/>
        <v>2122.3100109737356</v>
      </c>
      <c r="BA64" s="22">
        <f t="shared" si="31"/>
        <v>2369.1213243699585</v>
      </c>
      <c r="BB64" s="22">
        <f t="shared" si="31"/>
        <v>2747.1424637349978</v>
      </c>
      <c r="BC64" s="22">
        <f t="shared" si="31"/>
        <v>2814.6349292155328</v>
      </c>
      <c r="BD64" s="22">
        <f t="shared" si="31"/>
        <v>3025.7044402800539</v>
      </c>
      <c r="BE64" s="22">
        <f t="shared" si="31"/>
        <v>3332.2326952660446</v>
      </c>
      <c r="BF64" s="22">
        <f t="shared" si="31"/>
        <v>3818.6539028082875</v>
      </c>
      <c r="BG64" s="22">
        <f t="shared" si="31"/>
        <v>3804.9788641667592</v>
      </c>
      <c r="BH64" s="22">
        <f t="shared" si="31"/>
        <v>3579.229713187784</v>
      </c>
      <c r="BI64" s="22">
        <f t="shared" si="31"/>
        <v>3444.401349514942</v>
      </c>
      <c r="BJ64" s="22">
        <f t="shared" si="31"/>
        <v>3788.3119268644887</v>
      </c>
      <c r="BK64" s="22">
        <f t="shared" si="31"/>
        <v>3830.7915834005762</v>
      </c>
      <c r="BL64" s="22">
        <f t="shared" si="31"/>
        <v>3712.2528665425998</v>
      </c>
      <c r="BM64" s="22">
        <f t="shared" si="31"/>
        <v>3843.3794496122473</v>
      </c>
      <c r="BN64" s="22">
        <f t="shared" ref="BN64:CS64" si="32">SUM(BN61:BN63)</f>
        <v>3845.2711236464474</v>
      </c>
      <c r="BO64" s="22">
        <f t="shared" si="32"/>
        <v>3534.390600527986</v>
      </c>
      <c r="BP64" s="22">
        <f t="shared" si="32"/>
        <v>3347.0545674713003</v>
      </c>
      <c r="BQ64" s="22">
        <f t="shared" si="32"/>
        <v>3382.7905726283047</v>
      </c>
      <c r="BR64" s="22">
        <f t="shared" si="32"/>
        <v>3393.0577982227082</v>
      </c>
      <c r="BS64" s="22">
        <f t="shared" si="32"/>
        <v>3534.6741792101998</v>
      </c>
      <c r="BT64" s="22">
        <f t="shared" si="32"/>
        <v>3691.5682059600463</v>
      </c>
      <c r="BU64" s="22">
        <f t="shared" si="32"/>
        <v>3552.1100175918818</v>
      </c>
      <c r="BV64" s="22">
        <f t="shared" si="32"/>
        <v>3290.149732977372</v>
      </c>
      <c r="BW64" s="22">
        <f t="shared" si="32"/>
        <v>3740.7648791890447</v>
      </c>
      <c r="BX64" s="22">
        <f t="shared" si="32"/>
        <v>3726.811757587966</v>
      </c>
      <c r="BY64" s="22">
        <f t="shared" si="32"/>
        <v>3778.8651828153006</v>
      </c>
      <c r="BZ64" s="22">
        <f t="shared" si="32"/>
        <v>4253.3417718143382</v>
      </c>
      <c r="CA64" s="22">
        <f t="shared" si="32"/>
        <v>3955.0967175342221</v>
      </c>
      <c r="CB64" s="22">
        <f t="shared" si="32"/>
        <v>4069.4995600469169</v>
      </c>
      <c r="CC64" s="22">
        <f t="shared" si="32"/>
        <v>4028.1859558434512</v>
      </c>
      <c r="CD64" s="22">
        <f t="shared" si="32"/>
        <v>4406.0264472838453</v>
      </c>
      <c r="CE64" s="22">
        <f t="shared" si="32"/>
        <v>4050.2433537453076</v>
      </c>
      <c r="CF64" s="22">
        <f t="shared" si="32"/>
        <v>4293.8677152823984</v>
      </c>
      <c r="CG64" s="22">
        <f t="shared" si="32"/>
        <v>4924.2037482496562</v>
      </c>
      <c r="CH64" s="22">
        <f t="shared" si="32"/>
        <v>5698.8565715021205</v>
      </c>
      <c r="CI64" s="22">
        <f t="shared" si="32"/>
        <v>5365.897407788796</v>
      </c>
      <c r="CJ64" s="22">
        <f t="shared" si="32"/>
        <v>5870.8394883958772</v>
      </c>
      <c r="CK64" s="22">
        <f t="shared" si="32"/>
        <v>5159.4085382221483</v>
      </c>
      <c r="CL64" s="22">
        <f t="shared" si="32"/>
        <v>4656.2437983401669</v>
      </c>
      <c r="CM64" s="22">
        <f t="shared" si="32"/>
        <v>5384.0786147090112</v>
      </c>
      <c r="CN64" s="22">
        <f t="shared" si="32"/>
        <v>5269.9843565991787</v>
      </c>
      <c r="CO64" s="22">
        <f t="shared" si="32"/>
        <v>4742.3630376683504</v>
      </c>
      <c r="CP64" s="22">
        <f t="shared" si="32"/>
        <v>5021.2929600279476</v>
      </c>
      <c r="CQ64" s="22">
        <f t="shared" si="32"/>
        <v>5064.6473828973249</v>
      </c>
      <c r="CR64" s="22">
        <f t="shared" si="32"/>
        <v>4593.4266984346687</v>
      </c>
      <c r="CS64" s="22">
        <f t="shared" si="32"/>
        <v>5015.8725426063975</v>
      </c>
      <c r="CT64" s="22">
        <f>SUM(CT61:CT63)</f>
        <v>5041.5301998450741</v>
      </c>
      <c r="CU64" s="22">
        <f>SUM(CU61:CU63)</f>
        <v>5273.646796319159</v>
      </c>
      <c r="CV64" s="22">
        <f>SUM(CV61:CV63)</f>
        <v>5113.9135551659074</v>
      </c>
      <c r="CW64" s="22">
        <f>SUM(CW61:CW63)</f>
        <v>5724.4222223453899</v>
      </c>
    </row>
    <row r="65" spans="1:23" ht="15.6" x14ac:dyDescent="0.3">
      <c r="A65" s="4" t="s">
        <v>19</v>
      </c>
      <c r="G65" s="10">
        <f>SUMXMY2(B27:CW27,B64:CW64)</f>
        <v>711385730.89130652</v>
      </c>
      <c r="K65" s="13"/>
    </row>
    <row r="66" spans="1:23" x14ac:dyDescent="0.25">
      <c r="A66" s="5"/>
      <c r="B66" s="8"/>
      <c r="C66" s="8"/>
      <c r="D66" s="9"/>
      <c r="E66" s="9"/>
      <c r="F66" s="8"/>
      <c r="G66" s="8"/>
      <c r="K66" s="13"/>
      <c r="L66" s="8"/>
      <c r="M66" s="8"/>
      <c r="N66" s="8"/>
      <c r="O66" s="8"/>
      <c r="P66" s="8"/>
      <c r="Q66" s="8"/>
      <c r="R66" s="8"/>
      <c r="S66" s="8"/>
      <c r="T66" s="6"/>
      <c r="U66" s="6"/>
      <c r="V66" s="6"/>
      <c r="W66" s="7"/>
    </row>
    <row r="67" spans="1:23" x14ac:dyDescent="0.25">
      <c r="B67" s="8"/>
      <c r="C67" s="8"/>
      <c r="D67" s="9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6"/>
      <c r="U67" s="6"/>
      <c r="V67" s="6"/>
      <c r="W67" s="7"/>
    </row>
    <row r="68" spans="1:23" x14ac:dyDescent="0.25">
      <c r="B68" s="8"/>
      <c r="C68" s="8"/>
      <c r="D68" s="9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6"/>
      <c r="U68" s="6"/>
      <c r="V68" s="6"/>
      <c r="W68" s="7"/>
    </row>
    <row r="69" spans="1:23" x14ac:dyDescent="0.25">
      <c r="B69" s="8"/>
      <c r="C69" s="8"/>
      <c r="D69" s="9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6"/>
      <c r="U69" s="6"/>
      <c r="V69" s="6"/>
      <c r="W69" s="7"/>
    </row>
    <row r="70" spans="1:23" x14ac:dyDescent="0.25">
      <c r="B70" s="8"/>
      <c r="C70" s="8"/>
      <c r="D70" s="9"/>
      <c r="E70" s="9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6"/>
      <c r="U70" s="6"/>
      <c r="V70" s="6"/>
      <c r="W70" s="7"/>
    </row>
    <row r="71" spans="1:23" x14ac:dyDescent="0.25">
      <c r="B71" s="8"/>
      <c r="C71" s="8"/>
      <c r="D71" s="9"/>
      <c r="E71" s="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6"/>
      <c r="U71" s="6"/>
      <c r="V71" s="6"/>
      <c r="W71" s="7"/>
    </row>
    <row r="72" spans="1:23" x14ac:dyDescent="0.25">
      <c r="B72" s="8"/>
      <c r="C72" s="8"/>
      <c r="D72" s="9"/>
      <c r="E72" s="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6"/>
      <c r="U72" s="6"/>
      <c r="V72" s="6"/>
      <c r="W72" s="7"/>
    </row>
    <row r="73" spans="1:23" x14ac:dyDescent="0.25">
      <c r="B73" s="8"/>
      <c r="C73" s="8"/>
      <c r="D73" s="9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6"/>
      <c r="U73" s="6"/>
      <c r="V73" s="6"/>
      <c r="W73" s="7"/>
    </row>
    <row r="74" spans="1:23" x14ac:dyDescent="0.25">
      <c r="B74" s="8"/>
      <c r="C74" s="8"/>
      <c r="D74" s="9"/>
      <c r="E74" s="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6"/>
      <c r="U74" s="6"/>
      <c r="V74" s="6"/>
      <c r="W74" s="7"/>
    </row>
    <row r="75" spans="1:23" x14ac:dyDescent="0.25">
      <c r="B75" s="8"/>
      <c r="C75" s="8"/>
      <c r="D75" s="9"/>
      <c r="E75" s="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6"/>
      <c r="U75" s="6"/>
      <c r="V75" s="6"/>
      <c r="W75" s="7"/>
    </row>
    <row r="92" spans="21:23" x14ac:dyDescent="0.25">
      <c r="U92" s="1"/>
      <c r="W92"/>
    </row>
    <row r="93" spans="21:23" x14ac:dyDescent="0.25">
      <c r="U93" s="1"/>
      <c r="W93"/>
    </row>
    <row r="94" spans="21:23" x14ac:dyDescent="0.25">
      <c r="U94" s="1"/>
      <c r="W94"/>
    </row>
    <row r="95" spans="21:23" x14ac:dyDescent="0.25">
      <c r="U95" s="1"/>
      <c r="W95"/>
    </row>
    <row r="96" spans="21:23" x14ac:dyDescent="0.25">
      <c r="U96" s="1"/>
      <c r="W96"/>
    </row>
    <row r="97" spans="21:23" x14ac:dyDescent="0.25">
      <c r="U97" s="1"/>
      <c r="W97"/>
    </row>
    <row r="98" spans="21:23" x14ac:dyDescent="0.25">
      <c r="U98" s="1"/>
      <c r="W98"/>
    </row>
    <row r="99" spans="21:23" x14ac:dyDescent="0.25">
      <c r="U99" s="1"/>
      <c r="W99"/>
    </row>
    <row r="100" spans="21:23" x14ac:dyDescent="0.25">
      <c r="U100" s="1"/>
      <c r="W100"/>
    </row>
    <row r="101" spans="21:23" x14ac:dyDescent="0.25">
      <c r="U101" s="1"/>
      <c r="W101"/>
    </row>
    <row r="102" spans="21:23" x14ac:dyDescent="0.25">
      <c r="U102" s="1"/>
      <c r="W102"/>
    </row>
    <row r="103" spans="21:23" x14ac:dyDescent="0.25">
      <c r="U103" s="1"/>
      <c r="W103"/>
    </row>
    <row r="104" spans="21:23" x14ac:dyDescent="0.25">
      <c r="U104" s="1"/>
      <c r="W104"/>
    </row>
    <row r="105" spans="21:23" x14ac:dyDescent="0.25">
      <c r="U105" s="1"/>
      <c r="W105"/>
    </row>
    <row r="106" spans="21:23" x14ac:dyDescent="0.25">
      <c r="U106" s="1"/>
      <c r="W106"/>
    </row>
    <row r="107" spans="21:23" x14ac:dyDescent="0.25">
      <c r="U107" s="1"/>
      <c r="W107"/>
    </row>
    <row r="108" spans="21:23" x14ac:dyDescent="0.25">
      <c r="U108" s="1"/>
      <c r="W108"/>
    </row>
    <row r="109" spans="21:23" x14ac:dyDescent="0.25">
      <c r="U109" s="1"/>
      <c r="W109"/>
    </row>
    <row r="110" spans="21:23" x14ac:dyDescent="0.25">
      <c r="U110" s="1"/>
      <c r="W110"/>
    </row>
    <row r="111" spans="21:23" x14ac:dyDescent="0.25">
      <c r="U111" s="1"/>
      <c r="W111"/>
    </row>
  </sheetData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gestione popolazione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Politecnico di Milano</dc:creator>
  <cp:lastModifiedBy>Guariso</cp:lastModifiedBy>
  <dcterms:created xsi:type="dcterms:W3CDTF">2000-10-15T16:34:06Z</dcterms:created>
  <dcterms:modified xsi:type="dcterms:W3CDTF">2023-06-01T09:23:55Z</dcterms:modified>
</cp:coreProperties>
</file>